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0320" windowHeight="8085" tabRatio="729"/>
  </bookViews>
  <sheets>
    <sheet name="入力" sheetId="76" r:id="rId1"/>
  </sheets>
  <definedNames>
    <definedName name="_xlnm.Print_Area" localSheetId="0">入力!$A$1:$BQ$318</definedName>
  </definedNames>
  <calcPr calcId="145621"/>
</workbook>
</file>

<file path=xl/calcChain.xml><?xml version="1.0" encoding="utf-8"?>
<calcChain xmlns="http://schemas.openxmlformats.org/spreadsheetml/2006/main">
  <c r="K143" i="76" l="1"/>
  <c r="R124" i="76" l="1"/>
  <c r="P124" i="76"/>
  <c r="Q124" i="76" s="1"/>
  <c r="O124" i="76"/>
  <c r="N124" i="76"/>
  <c r="L124" i="76"/>
  <c r="M124" i="76" s="1"/>
  <c r="J124" i="76"/>
  <c r="H124" i="76"/>
  <c r="I124" i="76" s="1"/>
  <c r="G124" i="76"/>
  <c r="F124" i="76"/>
  <c r="D124" i="76"/>
  <c r="E124" i="76" s="1"/>
  <c r="R123" i="76"/>
  <c r="P123" i="76"/>
  <c r="Q123" i="76" s="1"/>
  <c r="O123" i="76"/>
  <c r="N123" i="76"/>
  <c r="L123" i="76"/>
  <c r="M123" i="76" s="1"/>
  <c r="J123" i="76"/>
  <c r="H123" i="76"/>
  <c r="I123" i="76" s="1"/>
  <c r="G123" i="76"/>
  <c r="F123" i="76"/>
  <c r="D123" i="76"/>
  <c r="E123" i="76" s="1"/>
  <c r="R122" i="76"/>
  <c r="P122" i="76"/>
  <c r="Q122" i="76" s="1"/>
  <c r="N122" i="76"/>
  <c r="L122" i="76"/>
  <c r="M122" i="76" s="1"/>
  <c r="J122" i="76"/>
  <c r="H122" i="76"/>
  <c r="I122" i="76" s="1"/>
  <c r="F122" i="76"/>
  <c r="D122" i="76"/>
  <c r="U121" i="76"/>
  <c r="S124" i="76" s="1"/>
  <c r="N121" i="76"/>
  <c r="L121" i="76"/>
  <c r="M121" i="76" s="1"/>
  <c r="K124" i="76" s="1"/>
  <c r="K121" i="76"/>
  <c r="J121" i="76"/>
  <c r="H121" i="76"/>
  <c r="I121" i="76" s="1"/>
  <c r="F121" i="76"/>
  <c r="D121" i="76"/>
  <c r="E121" i="76" s="1"/>
  <c r="U120" i="76"/>
  <c r="S123" i="76" s="1"/>
  <c r="N120" i="76"/>
  <c r="L120" i="76"/>
  <c r="M120" i="76" s="1"/>
  <c r="K123" i="76" s="1"/>
  <c r="K120" i="76"/>
  <c r="J120" i="76"/>
  <c r="H120" i="76"/>
  <c r="I120" i="76" s="1"/>
  <c r="F120" i="76"/>
  <c r="D120" i="76"/>
  <c r="E120" i="76" s="1"/>
  <c r="W119" i="76"/>
  <c r="S122" i="76" s="1"/>
  <c r="U119" i="76"/>
  <c r="N119" i="76"/>
  <c r="L119" i="76"/>
  <c r="M119" i="76" s="1"/>
  <c r="J119" i="76"/>
  <c r="H119" i="76"/>
  <c r="I119" i="76" s="1"/>
  <c r="F119" i="76"/>
  <c r="D119" i="76"/>
  <c r="E119" i="76" s="1"/>
  <c r="U118" i="76"/>
  <c r="Q118" i="76"/>
  <c r="O121" i="76" s="1"/>
  <c r="J118" i="76"/>
  <c r="H118" i="76"/>
  <c r="I118" i="76" s="1"/>
  <c r="G121" i="76" s="1"/>
  <c r="G118" i="76"/>
  <c r="F118" i="76"/>
  <c r="D118" i="76"/>
  <c r="E118" i="76" s="1"/>
  <c r="U117" i="76"/>
  <c r="Q117" i="76"/>
  <c r="O120" i="76" s="1"/>
  <c r="J117" i="76"/>
  <c r="H117" i="76"/>
  <c r="I117" i="76" s="1"/>
  <c r="G120" i="76" s="1"/>
  <c r="G117" i="76"/>
  <c r="F117" i="76"/>
  <c r="D117" i="76"/>
  <c r="E117" i="76" s="1"/>
  <c r="W116" i="76"/>
  <c r="O122" i="76" s="1"/>
  <c r="U116" i="76"/>
  <c r="S116" i="76"/>
  <c r="O119" i="76" s="1"/>
  <c r="Q116" i="76"/>
  <c r="J116" i="76"/>
  <c r="H116" i="76"/>
  <c r="I116" i="76" s="1"/>
  <c r="F116" i="76"/>
  <c r="D116" i="76"/>
  <c r="U115" i="76"/>
  <c r="Q115" i="76"/>
  <c r="M115" i="76"/>
  <c r="K118" i="76" s="1"/>
  <c r="F115" i="76"/>
  <c r="D115" i="76"/>
  <c r="E115" i="76" s="1"/>
  <c r="U114" i="76"/>
  <c r="Q114" i="76"/>
  <c r="M114" i="76"/>
  <c r="K117" i="76" s="1"/>
  <c r="F114" i="76"/>
  <c r="D114" i="76"/>
  <c r="E114" i="76" s="1"/>
  <c r="W113" i="76"/>
  <c r="K122" i="76" s="1"/>
  <c r="U113" i="76"/>
  <c r="S113" i="76"/>
  <c r="K119" i="76" s="1"/>
  <c r="Q113" i="76"/>
  <c r="O113" i="76"/>
  <c r="K116" i="76" s="1"/>
  <c r="M113" i="76"/>
  <c r="F113" i="76"/>
  <c r="D113" i="76"/>
  <c r="U112" i="76"/>
  <c r="Q112" i="76"/>
  <c r="M112" i="76"/>
  <c r="I112" i="76"/>
  <c r="G115" i="76" s="1"/>
  <c r="AI111" i="76"/>
  <c r="AH111" i="76"/>
  <c r="AF111" i="76"/>
  <c r="AE111" i="76"/>
  <c r="U111" i="76"/>
  <c r="Q111" i="76"/>
  <c r="M111" i="76"/>
  <c r="I111" i="76"/>
  <c r="G114" i="76" s="1"/>
  <c r="W110" i="76"/>
  <c r="G122" i="76" s="1"/>
  <c r="U110" i="76"/>
  <c r="S110" i="76"/>
  <c r="G119" i="76" s="1"/>
  <c r="Q110" i="76"/>
  <c r="O110" i="76"/>
  <c r="G116" i="76" s="1"/>
  <c r="M110" i="76"/>
  <c r="K110" i="76"/>
  <c r="G113" i="76" s="1"/>
  <c r="I110" i="76"/>
  <c r="T109" i="76"/>
  <c r="P109" i="76"/>
  <c r="L109" i="76"/>
  <c r="H109" i="76"/>
  <c r="D109" i="76"/>
  <c r="T108" i="76"/>
  <c r="P108" i="76"/>
  <c r="L108" i="76"/>
  <c r="H108" i="76"/>
  <c r="D108" i="76"/>
  <c r="AF114" i="76" l="1"/>
  <c r="AI114" i="76"/>
  <c r="AC111" i="76"/>
  <c r="X112" i="76" s="1"/>
  <c r="AI117" i="76"/>
  <c r="AE117" i="76"/>
  <c r="AH114" i="76"/>
  <c r="E116" i="76"/>
  <c r="AC117" i="76" s="1"/>
  <c r="X118" i="76" s="1"/>
  <c r="AI123" i="76"/>
  <c r="AG111" i="76"/>
  <c r="AC120" i="76"/>
  <c r="X121" i="76" s="1"/>
  <c r="AE120" i="76"/>
  <c r="AH117" i="76"/>
  <c r="AJ111" i="76"/>
  <c r="AH120" i="76"/>
  <c r="AI120" i="76"/>
  <c r="AF123" i="76"/>
  <c r="AF120" i="76"/>
  <c r="AD120" i="76"/>
  <c r="Z121" i="76" s="1"/>
  <c r="AD111" i="76"/>
  <c r="Z112" i="76" s="1"/>
  <c r="AE114" i="76"/>
  <c r="AF117" i="76"/>
  <c r="AH123" i="76"/>
  <c r="AE123" i="76"/>
  <c r="E113" i="76"/>
  <c r="AC114" i="76" s="1"/>
  <c r="X115" i="76" s="1"/>
  <c r="E122" i="76"/>
  <c r="AC123" i="76" s="1"/>
  <c r="X124" i="76" s="1"/>
  <c r="AJ117" i="76" l="1"/>
  <c r="AG114" i="76"/>
  <c r="AJ114" i="76"/>
  <c r="AJ123" i="76"/>
  <c r="AJ120" i="76"/>
  <c r="AG117" i="76"/>
  <c r="AG120" i="76"/>
  <c r="AG123" i="76"/>
  <c r="AD117" i="76"/>
  <c r="Z118" i="76" s="1"/>
  <c r="AD114" i="76"/>
  <c r="Z115" i="76" s="1"/>
  <c r="AD123" i="76"/>
  <c r="Z124" i="76" s="1"/>
  <c r="AY303" i="76"/>
  <c r="AW303" i="76"/>
  <c r="AX303" i="76" s="1"/>
  <c r="AV303" i="76"/>
  <c r="AU303" i="76"/>
  <c r="AS303" i="76"/>
  <c r="AT303" i="76" s="1"/>
  <c r="AQ303" i="76"/>
  <c r="AO303" i="76"/>
  <c r="AP303" i="76" s="1"/>
  <c r="AY302" i="76"/>
  <c r="AW302" i="76"/>
  <c r="AX302" i="76" s="1"/>
  <c r="AV302" i="76"/>
  <c r="AU302" i="76"/>
  <c r="AS302" i="76"/>
  <c r="AT302" i="76" s="1"/>
  <c r="AQ302" i="76"/>
  <c r="AO302" i="76"/>
  <c r="AP302" i="76" s="1"/>
  <c r="AY301" i="76"/>
  <c r="AW301" i="76"/>
  <c r="AX301" i="76" s="1"/>
  <c r="AU301" i="76"/>
  <c r="AS301" i="76"/>
  <c r="AT301" i="76" s="1"/>
  <c r="AQ301" i="76"/>
  <c r="AO301" i="76"/>
  <c r="BB300" i="76"/>
  <c r="AZ303" i="76" s="1"/>
  <c r="AU300" i="76"/>
  <c r="AS300" i="76"/>
  <c r="AT300" i="76" s="1"/>
  <c r="AR303" i="76" s="1"/>
  <c r="AR300" i="76"/>
  <c r="AQ300" i="76"/>
  <c r="AO300" i="76"/>
  <c r="AP300" i="76" s="1"/>
  <c r="BB299" i="76"/>
  <c r="AZ302" i="76" s="1"/>
  <c r="AU299" i="76"/>
  <c r="AS299" i="76"/>
  <c r="AT299" i="76" s="1"/>
  <c r="AR302" i="76" s="1"/>
  <c r="AR299" i="76"/>
  <c r="AQ299" i="76"/>
  <c r="AO299" i="76"/>
  <c r="AP299" i="76" s="1"/>
  <c r="BD298" i="76"/>
  <c r="AZ301" i="76" s="1"/>
  <c r="BB298" i="76"/>
  <c r="AU298" i="76"/>
  <c r="AS298" i="76"/>
  <c r="AT298" i="76" s="1"/>
  <c r="AQ298" i="76"/>
  <c r="AO298" i="76"/>
  <c r="AP298" i="76" s="1"/>
  <c r="BB297" i="76"/>
  <c r="AX297" i="76"/>
  <c r="AV300" i="76" s="1"/>
  <c r="AQ297" i="76"/>
  <c r="AO297" i="76"/>
  <c r="AP297" i="76" s="1"/>
  <c r="BB296" i="76"/>
  <c r="AX296" i="76"/>
  <c r="AV299" i="76" s="1"/>
  <c r="AQ296" i="76"/>
  <c r="AO296" i="76"/>
  <c r="AP296" i="76" s="1"/>
  <c r="BD295" i="76"/>
  <c r="AV301" i="76" s="1"/>
  <c r="BB295" i="76"/>
  <c r="AZ295" i="76"/>
  <c r="AV298" i="76" s="1"/>
  <c r="AX295" i="76"/>
  <c r="AQ295" i="76"/>
  <c r="AO295" i="76"/>
  <c r="AP295" i="76" s="1"/>
  <c r="BB294" i="76"/>
  <c r="AX294" i="76"/>
  <c r="AT294" i="76"/>
  <c r="AR297" i="76" s="1"/>
  <c r="BP293" i="76"/>
  <c r="BO293" i="76"/>
  <c r="BM293" i="76"/>
  <c r="BL293" i="76"/>
  <c r="BB293" i="76"/>
  <c r="AX293" i="76"/>
  <c r="AT293" i="76"/>
  <c r="AR296" i="76" s="1"/>
  <c r="BD292" i="76"/>
  <c r="AR301" i="76" s="1"/>
  <c r="BB292" i="76"/>
  <c r="AZ292" i="76"/>
  <c r="AR298" i="76" s="1"/>
  <c r="AX292" i="76"/>
  <c r="AV292" i="76"/>
  <c r="AR295" i="76" s="1"/>
  <c r="AT292" i="76"/>
  <c r="BA291" i="76"/>
  <c r="AW291" i="76"/>
  <c r="AS291" i="76"/>
  <c r="AO291" i="76"/>
  <c r="BA290" i="76"/>
  <c r="AW290" i="76"/>
  <c r="AS290" i="76"/>
  <c r="AO290" i="76"/>
  <c r="N318" i="76"/>
  <c r="L318" i="76"/>
  <c r="M318" i="76" s="1"/>
  <c r="K318" i="76"/>
  <c r="J318" i="76"/>
  <c r="H318" i="76"/>
  <c r="I318" i="76" s="1"/>
  <c r="F318" i="76"/>
  <c r="D318" i="76"/>
  <c r="E318" i="76" s="1"/>
  <c r="N317" i="76"/>
  <c r="L317" i="76"/>
  <c r="M317" i="76" s="1"/>
  <c r="K317" i="76"/>
  <c r="J317" i="76"/>
  <c r="H317" i="76"/>
  <c r="I317" i="76" s="1"/>
  <c r="F317" i="76"/>
  <c r="D317" i="76"/>
  <c r="E317" i="76" s="1"/>
  <c r="N316" i="76"/>
  <c r="L316" i="76"/>
  <c r="M316" i="76" s="1"/>
  <c r="J316" i="76"/>
  <c r="H316" i="76"/>
  <c r="F316" i="76"/>
  <c r="D316" i="76"/>
  <c r="Q315" i="76"/>
  <c r="O318" i="76" s="1"/>
  <c r="J315" i="76"/>
  <c r="H315" i="76"/>
  <c r="I315" i="76" s="1"/>
  <c r="G318" i="76" s="1"/>
  <c r="G315" i="76"/>
  <c r="F315" i="76"/>
  <c r="D315" i="76"/>
  <c r="Q314" i="76"/>
  <c r="O317" i="76" s="1"/>
  <c r="J314" i="76"/>
  <c r="H314" i="76"/>
  <c r="I314" i="76" s="1"/>
  <c r="G317" i="76" s="1"/>
  <c r="G314" i="76"/>
  <c r="F314" i="76"/>
  <c r="D314" i="76"/>
  <c r="E314" i="76" s="1"/>
  <c r="S313" i="76"/>
  <c r="O316" i="76" s="1"/>
  <c r="Q313" i="76"/>
  <c r="J313" i="76"/>
  <c r="H313" i="76"/>
  <c r="I313" i="76" s="1"/>
  <c r="F313" i="76"/>
  <c r="D313" i="76"/>
  <c r="Q312" i="76"/>
  <c r="M312" i="76"/>
  <c r="K315" i="76" s="1"/>
  <c r="F312" i="76"/>
  <c r="D312" i="76"/>
  <c r="E312" i="76" s="1"/>
  <c r="Q311" i="76"/>
  <c r="M311" i="76"/>
  <c r="K314" i="76" s="1"/>
  <c r="F311" i="76"/>
  <c r="D311" i="76"/>
  <c r="E311" i="76" s="1"/>
  <c r="S310" i="76"/>
  <c r="K316" i="76" s="1"/>
  <c r="Q310" i="76"/>
  <c r="O310" i="76"/>
  <c r="K313" i="76" s="1"/>
  <c r="M310" i="76"/>
  <c r="F310" i="76"/>
  <c r="D310" i="76"/>
  <c r="E310" i="76" s="1"/>
  <c r="Q309" i="76"/>
  <c r="M309" i="76"/>
  <c r="I309" i="76"/>
  <c r="G312" i="76" s="1"/>
  <c r="AE308" i="76"/>
  <c r="AD308" i="76"/>
  <c r="AB308" i="76"/>
  <c r="AA308" i="76"/>
  <c r="Q308" i="76"/>
  <c r="M308" i="76"/>
  <c r="I308" i="76"/>
  <c r="G311" i="76" s="1"/>
  <c r="S307" i="76"/>
  <c r="G316" i="76" s="1"/>
  <c r="Q307" i="76"/>
  <c r="O307" i="76"/>
  <c r="G313" i="76" s="1"/>
  <c r="M307" i="76"/>
  <c r="K307" i="76"/>
  <c r="I307" i="76"/>
  <c r="P306" i="76"/>
  <c r="L306" i="76"/>
  <c r="H306" i="76"/>
  <c r="D306" i="76"/>
  <c r="P305" i="76"/>
  <c r="L305" i="76"/>
  <c r="H305" i="76"/>
  <c r="D305" i="76"/>
  <c r="N303" i="76"/>
  <c r="L303" i="76"/>
  <c r="M303" i="76" s="1"/>
  <c r="K303" i="76"/>
  <c r="J303" i="76"/>
  <c r="H303" i="76"/>
  <c r="I303" i="76" s="1"/>
  <c r="F303" i="76"/>
  <c r="D303" i="76"/>
  <c r="E303" i="76" s="1"/>
  <c r="N302" i="76"/>
  <c r="L302" i="76"/>
  <c r="M302" i="76" s="1"/>
  <c r="K302" i="76"/>
  <c r="J302" i="76"/>
  <c r="H302" i="76"/>
  <c r="I302" i="76" s="1"/>
  <c r="F302" i="76"/>
  <c r="D302" i="76"/>
  <c r="N301" i="76"/>
  <c r="L301" i="76"/>
  <c r="M301" i="76" s="1"/>
  <c r="J301" i="76"/>
  <c r="H301" i="76"/>
  <c r="I301" i="76" s="1"/>
  <c r="F301" i="76"/>
  <c r="D301" i="76"/>
  <c r="E301" i="76" s="1"/>
  <c r="Q300" i="76"/>
  <c r="O303" i="76" s="1"/>
  <c r="J300" i="76"/>
  <c r="H300" i="76"/>
  <c r="I300" i="76" s="1"/>
  <c r="G303" i="76" s="1"/>
  <c r="G300" i="76"/>
  <c r="F300" i="76"/>
  <c r="D300" i="76"/>
  <c r="E300" i="76" s="1"/>
  <c r="Q299" i="76"/>
  <c r="O302" i="76" s="1"/>
  <c r="J299" i="76"/>
  <c r="H299" i="76"/>
  <c r="I299" i="76" s="1"/>
  <c r="G302" i="76" s="1"/>
  <c r="G299" i="76"/>
  <c r="F299" i="76"/>
  <c r="D299" i="76"/>
  <c r="E299" i="76" s="1"/>
  <c r="S298" i="76"/>
  <c r="O301" i="76" s="1"/>
  <c r="Q298" i="76"/>
  <c r="J298" i="76"/>
  <c r="H298" i="76"/>
  <c r="I298" i="76" s="1"/>
  <c r="F298" i="76"/>
  <c r="D298" i="76"/>
  <c r="E298" i="76" s="1"/>
  <c r="Q297" i="76"/>
  <c r="M297" i="76"/>
  <c r="K300" i="76" s="1"/>
  <c r="F297" i="76"/>
  <c r="D297" i="76"/>
  <c r="E297" i="76" s="1"/>
  <c r="Q296" i="76"/>
  <c r="M296" i="76"/>
  <c r="K299" i="76" s="1"/>
  <c r="F296" i="76"/>
  <c r="D296" i="76"/>
  <c r="E296" i="76" s="1"/>
  <c r="S295" i="76"/>
  <c r="K301" i="76" s="1"/>
  <c r="Q295" i="76"/>
  <c r="O295" i="76"/>
  <c r="K298" i="76" s="1"/>
  <c r="M295" i="76"/>
  <c r="F295" i="76"/>
  <c r="D295" i="76"/>
  <c r="Q294" i="76"/>
  <c r="M294" i="76"/>
  <c r="I294" i="76"/>
  <c r="G297" i="76" s="1"/>
  <c r="AE293" i="76"/>
  <c r="AD293" i="76"/>
  <c r="AB293" i="76"/>
  <c r="AA293" i="76"/>
  <c r="Q293" i="76"/>
  <c r="M293" i="76"/>
  <c r="I293" i="76"/>
  <c r="G296" i="76" s="1"/>
  <c r="S292" i="76"/>
  <c r="G301" i="76" s="1"/>
  <c r="Q292" i="76"/>
  <c r="O292" i="76"/>
  <c r="G298" i="76" s="1"/>
  <c r="M292" i="76"/>
  <c r="K292" i="76"/>
  <c r="G295" i="76" s="1"/>
  <c r="I292" i="76"/>
  <c r="P291" i="76"/>
  <c r="L291" i="76"/>
  <c r="H291" i="76"/>
  <c r="D291" i="76"/>
  <c r="P290" i="76"/>
  <c r="L290" i="76"/>
  <c r="H290" i="76"/>
  <c r="D290" i="76"/>
  <c r="AY258" i="76"/>
  <c r="AW258" i="76"/>
  <c r="AX258" i="76" s="1"/>
  <c r="AV258" i="76"/>
  <c r="AU258" i="76"/>
  <c r="AS258" i="76"/>
  <c r="AT258" i="76" s="1"/>
  <c r="AQ258" i="76"/>
  <c r="AO258" i="76"/>
  <c r="AP258" i="76" s="1"/>
  <c r="AY257" i="76"/>
  <c r="AW257" i="76"/>
  <c r="AX257" i="76" s="1"/>
  <c r="AV257" i="76"/>
  <c r="AU257" i="76"/>
  <c r="AS257" i="76"/>
  <c r="AT257" i="76" s="1"/>
  <c r="AQ257" i="76"/>
  <c r="AO257" i="76"/>
  <c r="AP257" i="76" s="1"/>
  <c r="AY256" i="76"/>
  <c r="AW256" i="76"/>
  <c r="AX256" i="76" s="1"/>
  <c r="AU256" i="76"/>
  <c r="AS256" i="76"/>
  <c r="AT256" i="76" s="1"/>
  <c r="AQ256" i="76"/>
  <c r="AO256" i="76"/>
  <c r="BB255" i="76"/>
  <c r="AZ258" i="76" s="1"/>
  <c r="AU255" i="76"/>
  <c r="AS255" i="76"/>
  <c r="AT255" i="76" s="1"/>
  <c r="AR258" i="76" s="1"/>
  <c r="AR255" i="76"/>
  <c r="AQ255" i="76"/>
  <c r="AO255" i="76"/>
  <c r="AP255" i="76" s="1"/>
  <c r="BB254" i="76"/>
  <c r="AZ257" i="76" s="1"/>
  <c r="AU254" i="76"/>
  <c r="AS254" i="76"/>
  <c r="AT254" i="76" s="1"/>
  <c r="AR257" i="76" s="1"/>
  <c r="AR254" i="76"/>
  <c r="AQ254" i="76"/>
  <c r="AO254" i="76"/>
  <c r="AP254" i="76" s="1"/>
  <c r="BD253" i="76"/>
  <c r="AZ256" i="76" s="1"/>
  <c r="BB253" i="76"/>
  <c r="AU253" i="76"/>
  <c r="AS253" i="76"/>
  <c r="AT253" i="76" s="1"/>
  <c r="AQ253" i="76"/>
  <c r="AO253" i="76"/>
  <c r="AP253" i="76" s="1"/>
  <c r="BB252" i="76"/>
  <c r="AX252" i="76"/>
  <c r="AV255" i="76" s="1"/>
  <c r="AQ252" i="76"/>
  <c r="AO252" i="76"/>
  <c r="AP252" i="76" s="1"/>
  <c r="BB251" i="76"/>
  <c r="AX251" i="76"/>
  <c r="AV254" i="76" s="1"/>
  <c r="AQ251" i="76"/>
  <c r="AO251" i="76"/>
  <c r="AP251" i="76" s="1"/>
  <c r="BD250" i="76"/>
  <c r="AV256" i="76" s="1"/>
  <c r="BB250" i="76"/>
  <c r="AZ250" i="76"/>
  <c r="AV253" i="76" s="1"/>
  <c r="AX250" i="76"/>
  <c r="AQ250" i="76"/>
  <c r="AO250" i="76"/>
  <c r="AP250" i="76" s="1"/>
  <c r="BB249" i="76"/>
  <c r="AX249" i="76"/>
  <c r="AT249" i="76"/>
  <c r="AR252" i="76" s="1"/>
  <c r="BP248" i="76"/>
  <c r="BO248" i="76"/>
  <c r="BM248" i="76"/>
  <c r="BL248" i="76"/>
  <c r="BB248" i="76"/>
  <c r="AX248" i="76"/>
  <c r="AT248" i="76"/>
  <c r="AR251" i="76" s="1"/>
  <c r="BD247" i="76"/>
  <c r="AR256" i="76" s="1"/>
  <c r="BB247" i="76"/>
  <c r="AZ247" i="76"/>
  <c r="AR253" i="76" s="1"/>
  <c r="AX247" i="76"/>
  <c r="AV247" i="76"/>
  <c r="AR250" i="76" s="1"/>
  <c r="AT247" i="76"/>
  <c r="BA246" i="76"/>
  <c r="AW246" i="76"/>
  <c r="AS246" i="76"/>
  <c r="AO246" i="76"/>
  <c r="BA245" i="76"/>
  <c r="AW245" i="76"/>
  <c r="AS245" i="76"/>
  <c r="AO245" i="76"/>
  <c r="AY243" i="76"/>
  <c r="AW243" i="76"/>
  <c r="AX243" i="76" s="1"/>
  <c r="AV243" i="76"/>
  <c r="AU243" i="76"/>
  <c r="AS243" i="76"/>
  <c r="AT243" i="76" s="1"/>
  <c r="AQ243" i="76"/>
  <c r="AO243" i="76"/>
  <c r="AP243" i="76" s="1"/>
  <c r="AY242" i="76"/>
  <c r="AW242" i="76"/>
  <c r="AX242" i="76" s="1"/>
  <c r="AV242" i="76"/>
  <c r="AU242" i="76"/>
  <c r="AS242" i="76"/>
  <c r="AT242" i="76" s="1"/>
  <c r="AQ242" i="76"/>
  <c r="AO242" i="76"/>
  <c r="AP242" i="76" s="1"/>
  <c r="AY241" i="76"/>
  <c r="AW241" i="76"/>
  <c r="AX241" i="76" s="1"/>
  <c r="AU241" i="76"/>
  <c r="AS241" i="76"/>
  <c r="AQ241" i="76"/>
  <c r="AO241" i="76"/>
  <c r="BB240" i="76"/>
  <c r="AZ243" i="76" s="1"/>
  <c r="AU240" i="76"/>
  <c r="AS240" i="76"/>
  <c r="AT240" i="76" s="1"/>
  <c r="AR243" i="76" s="1"/>
  <c r="AR240" i="76"/>
  <c r="AQ240" i="76"/>
  <c r="AO240" i="76"/>
  <c r="BB239" i="76"/>
  <c r="AZ242" i="76" s="1"/>
  <c r="AU239" i="76"/>
  <c r="AS239" i="76"/>
  <c r="AT239" i="76" s="1"/>
  <c r="AR242" i="76" s="1"/>
  <c r="AR239" i="76"/>
  <c r="AQ239" i="76"/>
  <c r="AO239" i="76"/>
  <c r="AP239" i="76" s="1"/>
  <c r="BD238" i="76"/>
  <c r="AZ241" i="76" s="1"/>
  <c r="BB238" i="76"/>
  <c r="AU238" i="76"/>
  <c r="AS238" i="76"/>
  <c r="AT238" i="76" s="1"/>
  <c r="AQ238" i="76"/>
  <c r="AO238" i="76"/>
  <c r="BB237" i="76"/>
  <c r="AX237" i="76"/>
  <c r="AV240" i="76" s="1"/>
  <c r="AQ237" i="76"/>
  <c r="AO237" i="76"/>
  <c r="AP237" i="76" s="1"/>
  <c r="BB236" i="76"/>
  <c r="AX236" i="76"/>
  <c r="AV239" i="76" s="1"/>
  <c r="AQ236" i="76"/>
  <c r="AO236" i="76"/>
  <c r="AP236" i="76" s="1"/>
  <c r="BD235" i="76"/>
  <c r="AV241" i="76" s="1"/>
  <c r="BB235" i="76"/>
  <c r="AZ235" i="76"/>
  <c r="AV238" i="76" s="1"/>
  <c r="AX235" i="76"/>
  <c r="AQ235" i="76"/>
  <c r="AO235" i="76"/>
  <c r="AP235" i="76" s="1"/>
  <c r="BB234" i="76"/>
  <c r="AX234" i="76"/>
  <c r="AT234" i="76"/>
  <c r="AR237" i="76" s="1"/>
  <c r="BP233" i="76"/>
  <c r="BO233" i="76"/>
  <c r="BM233" i="76"/>
  <c r="BL233" i="76"/>
  <c r="BB233" i="76"/>
  <c r="AX233" i="76"/>
  <c r="AT233" i="76"/>
  <c r="AR236" i="76" s="1"/>
  <c r="BD232" i="76"/>
  <c r="AR241" i="76" s="1"/>
  <c r="BB232" i="76"/>
  <c r="AZ232" i="76"/>
  <c r="AR238" i="76" s="1"/>
  <c r="AX232" i="76"/>
  <c r="AV232" i="76"/>
  <c r="AR235" i="76" s="1"/>
  <c r="AT232" i="76"/>
  <c r="BA231" i="76"/>
  <c r="AW231" i="76"/>
  <c r="AS231" i="76"/>
  <c r="AO231" i="76"/>
  <c r="BA230" i="76"/>
  <c r="AW230" i="76"/>
  <c r="AS230" i="76"/>
  <c r="AO230" i="76"/>
  <c r="AY228" i="76"/>
  <c r="AW228" i="76"/>
  <c r="AX228" i="76" s="1"/>
  <c r="AV228" i="76"/>
  <c r="AU228" i="76"/>
  <c r="AS228" i="76"/>
  <c r="AT228" i="76" s="1"/>
  <c r="AQ228" i="76"/>
  <c r="AO228" i="76"/>
  <c r="AP228" i="76" s="1"/>
  <c r="AY227" i="76"/>
  <c r="AW227" i="76"/>
  <c r="AX227" i="76" s="1"/>
  <c r="AV227" i="76"/>
  <c r="AU227" i="76"/>
  <c r="AS227" i="76"/>
  <c r="AT227" i="76" s="1"/>
  <c r="AQ227" i="76"/>
  <c r="AO227" i="76"/>
  <c r="AP227" i="76" s="1"/>
  <c r="AY226" i="76"/>
  <c r="AW226" i="76"/>
  <c r="AX226" i="76" s="1"/>
  <c r="AU226" i="76"/>
  <c r="AS226" i="76"/>
  <c r="AT226" i="76" s="1"/>
  <c r="AQ226" i="76"/>
  <c r="AO226" i="76"/>
  <c r="BB225" i="76"/>
  <c r="AZ228" i="76" s="1"/>
  <c r="AU225" i="76"/>
  <c r="AS225" i="76"/>
  <c r="AT225" i="76" s="1"/>
  <c r="AR228" i="76" s="1"/>
  <c r="AR225" i="76"/>
  <c r="AQ225" i="76"/>
  <c r="AO225" i="76"/>
  <c r="AP225" i="76" s="1"/>
  <c r="BB224" i="76"/>
  <c r="AZ227" i="76" s="1"/>
  <c r="AU224" i="76"/>
  <c r="AS224" i="76"/>
  <c r="AT224" i="76" s="1"/>
  <c r="AR227" i="76" s="1"/>
  <c r="AR224" i="76"/>
  <c r="AQ224" i="76"/>
  <c r="AO224" i="76"/>
  <c r="AP224" i="76" s="1"/>
  <c r="BD223" i="76"/>
  <c r="AZ226" i="76" s="1"/>
  <c r="BB223" i="76"/>
  <c r="AU223" i="76"/>
  <c r="AS223" i="76"/>
  <c r="AT223" i="76" s="1"/>
  <c r="AQ223" i="76"/>
  <c r="AO223" i="76"/>
  <c r="AP223" i="76" s="1"/>
  <c r="BB222" i="76"/>
  <c r="AX222" i="76"/>
  <c r="AV225" i="76" s="1"/>
  <c r="AQ222" i="76"/>
  <c r="AO222" i="76"/>
  <c r="AP222" i="76" s="1"/>
  <c r="BB221" i="76"/>
  <c r="AX221" i="76"/>
  <c r="AV224" i="76" s="1"/>
  <c r="AQ221" i="76"/>
  <c r="AO221" i="76"/>
  <c r="AP221" i="76" s="1"/>
  <c r="BD220" i="76"/>
  <c r="AV226" i="76" s="1"/>
  <c r="BB220" i="76"/>
  <c r="AZ220" i="76"/>
  <c r="AV223" i="76" s="1"/>
  <c r="AX220" i="76"/>
  <c r="AQ220" i="76"/>
  <c r="AO220" i="76"/>
  <c r="BB219" i="76"/>
  <c r="AX219" i="76"/>
  <c r="AT219" i="76"/>
  <c r="AR222" i="76" s="1"/>
  <c r="BP218" i="76"/>
  <c r="BO218" i="76"/>
  <c r="BM218" i="76"/>
  <c r="BL218" i="76"/>
  <c r="BB218" i="76"/>
  <c r="AX218" i="76"/>
  <c r="AT218" i="76"/>
  <c r="AR221" i="76" s="1"/>
  <c r="BD217" i="76"/>
  <c r="AR226" i="76" s="1"/>
  <c r="BB217" i="76"/>
  <c r="AZ217" i="76"/>
  <c r="AR223" i="76" s="1"/>
  <c r="AX217" i="76"/>
  <c r="AV217" i="76"/>
  <c r="AR220" i="76" s="1"/>
  <c r="AT217" i="76"/>
  <c r="BA216" i="76"/>
  <c r="AW216" i="76"/>
  <c r="AS216" i="76"/>
  <c r="AO216" i="76"/>
  <c r="BA215" i="76"/>
  <c r="AW215" i="76"/>
  <c r="AS215" i="76"/>
  <c r="AO215" i="76"/>
  <c r="AY213" i="76"/>
  <c r="AW213" i="76"/>
  <c r="AX213" i="76" s="1"/>
  <c r="AV213" i="76"/>
  <c r="AU213" i="76"/>
  <c r="AS213" i="76"/>
  <c r="AT213" i="76" s="1"/>
  <c r="AQ213" i="76"/>
  <c r="AO213" i="76"/>
  <c r="AP213" i="76" s="1"/>
  <c r="AY212" i="76"/>
  <c r="AW212" i="76"/>
  <c r="AX212" i="76" s="1"/>
  <c r="AV212" i="76"/>
  <c r="AU212" i="76"/>
  <c r="AS212" i="76"/>
  <c r="AT212" i="76" s="1"/>
  <c r="AQ212" i="76"/>
  <c r="AO212" i="76"/>
  <c r="AP212" i="76" s="1"/>
  <c r="AY211" i="76"/>
  <c r="AW211" i="76"/>
  <c r="AX211" i="76" s="1"/>
  <c r="AU211" i="76"/>
  <c r="AS211" i="76"/>
  <c r="AT211" i="76" s="1"/>
  <c r="AQ211" i="76"/>
  <c r="AO211" i="76"/>
  <c r="BB210" i="76"/>
  <c r="AZ213" i="76" s="1"/>
  <c r="AU210" i="76"/>
  <c r="AS210" i="76"/>
  <c r="AT210" i="76" s="1"/>
  <c r="AR213" i="76" s="1"/>
  <c r="AR210" i="76"/>
  <c r="AQ210" i="76"/>
  <c r="AO210" i="76"/>
  <c r="AP210" i="76" s="1"/>
  <c r="BB209" i="76"/>
  <c r="AZ212" i="76" s="1"/>
  <c r="AU209" i="76"/>
  <c r="AS209" i="76"/>
  <c r="AT209" i="76" s="1"/>
  <c r="AR212" i="76" s="1"/>
  <c r="AR209" i="76"/>
  <c r="AQ209" i="76"/>
  <c r="AO209" i="76"/>
  <c r="AP209" i="76" s="1"/>
  <c r="BD208" i="76"/>
  <c r="AZ211" i="76" s="1"/>
  <c r="BB208" i="76"/>
  <c r="AU208" i="76"/>
  <c r="AS208" i="76"/>
  <c r="AT208" i="76" s="1"/>
  <c r="AQ208" i="76"/>
  <c r="AO208" i="76"/>
  <c r="BB207" i="76"/>
  <c r="AX207" i="76"/>
  <c r="AV210" i="76" s="1"/>
  <c r="AQ207" i="76"/>
  <c r="AO207" i="76"/>
  <c r="AP207" i="76" s="1"/>
  <c r="BB206" i="76"/>
  <c r="AX206" i="76"/>
  <c r="AV209" i="76" s="1"/>
  <c r="AQ206" i="76"/>
  <c r="AO206" i="76"/>
  <c r="AP206" i="76" s="1"/>
  <c r="BD205" i="76"/>
  <c r="AV211" i="76" s="1"/>
  <c r="BB205" i="76"/>
  <c r="AZ205" i="76"/>
  <c r="AV208" i="76" s="1"/>
  <c r="AX205" i="76"/>
  <c r="AQ205" i="76"/>
  <c r="AO205" i="76"/>
  <c r="BB204" i="76"/>
  <c r="AX204" i="76"/>
  <c r="AT204" i="76"/>
  <c r="AR207" i="76" s="1"/>
  <c r="BP203" i="76"/>
  <c r="BO203" i="76"/>
  <c r="BM203" i="76"/>
  <c r="BL203" i="76"/>
  <c r="BB203" i="76"/>
  <c r="AX203" i="76"/>
  <c r="AT203" i="76"/>
  <c r="AR206" i="76" s="1"/>
  <c r="BD202" i="76"/>
  <c r="AR211" i="76" s="1"/>
  <c r="BB202" i="76"/>
  <c r="AZ202" i="76"/>
  <c r="AR208" i="76" s="1"/>
  <c r="AX202" i="76"/>
  <c r="AV202" i="76"/>
  <c r="AR205" i="76" s="1"/>
  <c r="AT202" i="76"/>
  <c r="BA201" i="76"/>
  <c r="AW201" i="76"/>
  <c r="AS201" i="76"/>
  <c r="AO201" i="76"/>
  <c r="BA200" i="76"/>
  <c r="AW200" i="76"/>
  <c r="AS200" i="76"/>
  <c r="AO200" i="76"/>
  <c r="AY195" i="76"/>
  <c r="AW195" i="76"/>
  <c r="AX195" i="76" s="1"/>
  <c r="AV195" i="76"/>
  <c r="AU195" i="76"/>
  <c r="AS195" i="76"/>
  <c r="AT195" i="76" s="1"/>
  <c r="AQ195" i="76"/>
  <c r="AO195" i="76"/>
  <c r="AP195" i="76" s="1"/>
  <c r="AY194" i="76"/>
  <c r="AW194" i="76"/>
  <c r="AX194" i="76" s="1"/>
  <c r="AV194" i="76"/>
  <c r="AU194" i="76"/>
  <c r="AS194" i="76"/>
  <c r="AT194" i="76" s="1"/>
  <c r="AQ194" i="76"/>
  <c r="AO194" i="76"/>
  <c r="AP194" i="76" s="1"/>
  <c r="AY193" i="76"/>
  <c r="AW193" i="76"/>
  <c r="AX193" i="76" s="1"/>
  <c r="AU193" i="76"/>
  <c r="AS193" i="76"/>
  <c r="AT193" i="76" s="1"/>
  <c r="AQ193" i="76"/>
  <c r="AO193" i="76"/>
  <c r="BB192" i="76"/>
  <c r="AZ195" i="76" s="1"/>
  <c r="AU192" i="76"/>
  <c r="AS192" i="76"/>
  <c r="AT192" i="76" s="1"/>
  <c r="AR195" i="76" s="1"/>
  <c r="AR192" i="76"/>
  <c r="AQ192" i="76"/>
  <c r="AO192" i="76"/>
  <c r="AP192" i="76" s="1"/>
  <c r="BB191" i="76"/>
  <c r="AZ194" i="76" s="1"/>
  <c r="AU191" i="76"/>
  <c r="AS191" i="76"/>
  <c r="AT191" i="76" s="1"/>
  <c r="AR194" i="76" s="1"/>
  <c r="AR191" i="76"/>
  <c r="AQ191" i="76"/>
  <c r="AO191" i="76"/>
  <c r="AP191" i="76" s="1"/>
  <c r="BD190" i="76"/>
  <c r="AZ193" i="76" s="1"/>
  <c r="BB190" i="76"/>
  <c r="AU190" i="76"/>
  <c r="AS190" i="76"/>
  <c r="AT190" i="76" s="1"/>
  <c r="AQ190" i="76"/>
  <c r="AO190" i="76"/>
  <c r="BB189" i="76"/>
  <c r="AX189" i="76"/>
  <c r="AV192" i="76" s="1"/>
  <c r="AQ189" i="76"/>
  <c r="AO189" i="76"/>
  <c r="AP189" i="76" s="1"/>
  <c r="BB188" i="76"/>
  <c r="AX188" i="76"/>
  <c r="AV191" i="76" s="1"/>
  <c r="AQ188" i="76"/>
  <c r="AO188" i="76"/>
  <c r="AP188" i="76" s="1"/>
  <c r="BD187" i="76"/>
  <c r="AV193" i="76" s="1"/>
  <c r="BB187" i="76"/>
  <c r="AZ187" i="76"/>
  <c r="AV190" i="76" s="1"/>
  <c r="AX187" i="76"/>
  <c r="AQ187" i="76"/>
  <c r="AO187" i="76"/>
  <c r="BB186" i="76"/>
  <c r="AX186" i="76"/>
  <c r="AT186" i="76"/>
  <c r="AR189" i="76" s="1"/>
  <c r="BP185" i="76"/>
  <c r="BO185" i="76"/>
  <c r="BM185" i="76"/>
  <c r="BL185" i="76"/>
  <c r="BB185" i="76"/>
  <c r="AX185" i="76"/>
  <c r="AT185" i="76"/>
  <c r="AR188" i="76" s="1"/>
  <c r="BD184" i="76"/>
  <c r="AR193" i="76" s="1"/>
  <c r="BB184" i="76"/>
  <c r="AZ184" i="76"/>
  <c r="AR190" i="76" s="1"/>
  <c r="AX184" i="76"/>
  <c r="AV184" i="76"/>
  <c r="AR187" i="76" s="1"/>
  <c r="AT184" i="76"/>
  <c r="BA183" i="76"/>
  <c r="AW183" i="76"/>
  <c r="AS183" i="76"/>
  <c r="AO183" i="76"/>
  <c r="BA182" i="76"/>
  <c r="AW182" i="76"/>
  <c r="AS182" i="76"/>
  <c r="AO182" i="76"/>
  <c r="N273" i="76"/>
  <c r="L273" i="76"/>
  <c r="M273" i="76" s="1"/>
  <c r="K273" i="76"/>
  <c r="J273" i="76"/>
  <c r="H273" i="76"/>
  <c r="I273" i="76" s="1"/>
  <c r="F273" i="76"/>
  <c r="D273" i="76"/>
  <c r="E273" i="76" s="1"/>
  <c r="N272" i="76"/>
  <c r="L272" i="76"/>
  <c r="M272" i="76" s="1"/>
  <c r="K272" i="76"/>
  <c r="J272" i="76"/>
  <c r="H272" i="76"/>
  <c r="I272" i="76" s="1"/>
  <c r="F272" i="76"/>
  <c r="D272" i="76"/>
  <c r="E272" i="76" s="1"/>
  <c r="N271" i="76"/>
  <c r="L271" i="76"/>
  <c r="M271" i="76" s="1"/>
  <c r="J271" i="76"/>
  <c r="H271" i="76"/>
  <c r="I271" i="76" s="1"/>
  <c r="F271" i="76"/>
  <c r="D271" i="76"/>
  <c r="Q270" i="76"/>
  <c r="O273" i="76" s="1"/>
  <c r="J270" i="76"/>
  <c r="H270" i="76"/>
  <c r="I270" i="76" s="1"/>
  <c r="G273" i="76" s="1"/>
  <c r="G270" i="76"/>
  <c r="F270" i="76"/>
  <c r="D270" i="76"/>
  <c r="E270" i="76" s="1"/>
  <c r="Q269" i="76"/>
  <c r="O272" i="76" s="1"/>
  <c r="J269" i="76"/>
  <c r="H269" i="76"/>
  <c r="I269" i="76" s="1"/>
  <c r="G272" i="76" s="1"/>
  <c r="G269" i="76"/>
  <c r="F269" i="76"/>
  <c r="D269" i="76"/>
  <c r="E269" i="76" s="1"/>
  <c r="S268" i="76"/>
  <c r="O271" i="76" s="1"/>
  <c r="Q268" i="76"/>
  <c r="J268" i="76"/>
  <c r="H268" i="76"/>
  <c r="I268" i="76" s="1"/>
  <c r="F268" i="76"/>
  <c r="D268" i="76"/>
  <c r="E268" i="76" s="1"/>
  <c r="Q267" i="76"/>
  <c r="M267" i="76"/>
  <c r="K270" i="76" s="1"/>
  <c r="F267" i="76"/>
  <c r="D267" i="76"/>
  <c r="E267" i="76" s="1"/>
  <c r="Q266" i="76"/>
  <c r="M266" i="76"/>
  <c r="K269" i="76" s="1"/>
  <c r="F266" i="76"/>
  <c r="D266" i="76"/>
  <c r="E266" i="76" s="1"/>
  <c r="S265" i="76"/>
  <c r="K271" i="76" s="1"/>
  <c r="Q265" i="76"/>
  <c r="O265" i="76"/>
  <c r="K268" i="76" s="1"/>
  <c r="M265" i="76"/>
  <c r="F265" i="76"/>
  <c r="D265" i="76"/>
  <c r="Q264" i="76"/>
  <c r="M264" i="76"/>
  <c r="I264" i="76"/>
  <c r="G267" i="76" s="1"/>
  <c r="AE263" i="76"/>
  <c r="AD263" i="76"/>
  <c r="AB263" i="76"/>
  <c r="AA263" i="76"/>
  <c r="Q263" i="76"/>
  <c r="M263" i="76"/>
  <c r="I263" i="76"/>
  <c r="G266" i="76" s="1"/>
  <c r="S262" i="76"/>
  <c r="G271" i="76" s="1"/>
  <c r="Q262" i="76"/>
  <c r="O262" i="76"/>
  <c r="G268" i="76" s="1"/>
  <c r="M262" i="76"/>
  <c r="K262" i="76"/>
  <c r="G265" i="76" s="1"/>
  <c r="I262" i="76"/>
  <c r="P261" i="76"/>
  <c r="L261" i="76"/>
  <c r="H261" i="76"/>
  <c r="D261" i="76"/>
  <c r="P260" i="76"/>
  <c r="L260" i="76"/>
  <c r="H260" i="76"/>
  <c r="D260" i="76"/>
  <c r="N258" i="76"/>
  <c r="L258" i="76"/>
  <c r="M258" i="76" s="1"/>
  <c r="K258" i="76"/>
  <c r="J258" i="76"/>
  <c r="H258" i="76"/>
  <c r="I258" i="76" s="1"/>
  <c r="F258" i="76"/>
  <c r="D258" i="76"/>
  <c r="E258" i="76" s="1"/>
  <c r="N257" i="76"/>
  <c r="L257" i="76"/>
  <c r="M257" i="76" s="1"/>
  <c r="K257" i="76"/>
  <c r="J257" i="76"/>
  <c r="H257" i="76"/>
  <c r="I257" i="76" s="1"/>
  <c r="F257" i="76"/>
  <c r="D257" i="76"/>
  <c r="E257" i="76" s="1"/>
  <c r="N256" i="76"/>
  <c r="L256" i="76"/>
  <c r="M256" i="76" s="1"/>
  <c r="J256" i="76"/>
  <c r="H256" i="76"/>
  <c r="I256" i="76" s="1"/>
  <c r="F256" i="76"/>
  <c r="D256" i="76"/>
  <c r="Q255" i="76"/>
  <c r="O258" i="76" s="1"/>
  <c r="J255" i="76"/>
  <c r="H255" i="76"/>
  <c r="I255" i="76" s="1"/>
  <c r="G258" i="76" s="1"/>
  <c r="G255" i="76"/>
  <c r="F255" i="76"/>
  <c r="D255" i="76"/>
  <c r="E255" i="76" s="1"/>
  <c r="Q254" i="76"/>
  <c r="O257" i="76" s="1"/>
  <c r="J254" i="76"/>
  <c r="H254" i="76"/>
  <c r="I254" i="76" s="1"/>
  <c r="G257" i="76" s="1"/>
  <c r="G254" i="76"/>
  <c r="F254" i="76"/>
  <c r="D254" i="76"/>
  <c r="E254" i="76" s="1"/>
  <c r="S253" i="76"/>
  <c r="O256" i="76" s="1"/>
  <c r="Q253" i="76"/>
  <c r="J253" i="76"/>
  <c r="H253" i="76"/>
  <c r="I253" i="76" s="1"/>
  <c r="F253" i="76"/>
  <c r="D253" i="76"/>
  <c r="Q252" i="76"/>
  <c r="M252" i="76"/>
  <c r="K255" i="76" s="1"/>
  <c r="F252" i="76"/>
  <c r="D252" i="76"/>
  <c r="E252" i="76" s="1"/>
  <c r="Q251" i="76"/>
  <c r="M251" i="76"/>
  <c r="K254" i="76" s="1"/>
  <c r="F251" i="76"/>
  <c r="D251" i="76"/>
  <c r="E251" i="76" s="1"/>
  <c r="S250" i="76"/>
  <c r="K256" i="76" s="1"/>
  <c r="Q250" i="76"/>
  <c r="O250" i="76"/>
  <c r="K253" i="76" s="1"/>
  <c r="M250" i="76"/>
  <c r="F250" i="76"/>
  <c r="D250" i="76"/>
  <c r="E250" i="76" s="1"/>
  <c r="Q249" i="76"/>
  <c r="M249" i="76"/>
  <c r="I249" i="76"/>
  <c r="G252" i="76" s="1"/>
  <c r="AE248" i="76"/>
  <c r="AD248" i="76"/>
  <c r="AB248" i="76"/>
  <c r="AA248" i="76"/>
  <c r="Q248" i="76"/>
  <c r="M248" i="76"/>
  <c r="I248" i="76"/>
  <c r="G251" i="76" s="1"/>
  <c r="S247" i="76"/>
  <c r="G256" i="76" s="1"/>
  <c r="Q247" i="76"/>
  <c r="O247" i="76"/>
  <c r="G253" i="76" s="1"/>
  <c r="M247" i="76"/>
  <c r="K247" i="76"/>
  <c r="G250" i="76" s="1"/>
  <c r="I247" i="76"/>
  <c r="P246" i="76"/>
  <c r="L246" i="76"/>
  <c r="H246" i="76"/>
  <c r="D246" i="76"/>
  <c r="P245" i="76"/>
  <c r="L245" i="76"/>
  <c r="H245" i="76"/>
  <c r="D245" i="76"/>
  <c r="N243" i="76"/>
  <c r="L243" i="76"/>
  <c r="M243" i="76" s="1"/>
  <c r="K243" i="76"/>
  <c r="J243" i="76"/>
  <c r="H243" i="76"/>
  <c r="I243" i="76" s="1"/>
  <c r="F243" i="76"/>
  <c r="D243" i="76"/>
  <c r="E243" i="76" s="1"/>
  <c r="N242" i="76"/>
  <c r="L242" i="76"/>
  <c r="M242" i="76" s="1"/>
  <c r="K242" i="76"/>
  <c r="J242" i="76"/>
  <c r="H242" i="76"/>
  <c r="I242" i="76" s="1"/>
  <c r="F242" i="76"/>
  <c r="D242" i="76"/>
  <c r="E242" i="76" s="1"/>
  <c r="N241" i="76"/>
  <c r="L241" i="76"/>
  <c r="M241" i="76" s="1"/>
  <c r="J241" i="76"/>
  <c r="H241" i="76"/>
  <c r="I241" i="76" s="1"/>
  <c r="F241" i="76"/>
  <c r="D241" i="76"/>
  <c r="Q240" i="76"/>
  <c r="O243" i="76" s="1"/>
  <c r="J240" i="76"/>
  <c r="H240" i="76"/>
  <c r="I240" i="76" s="1"/>
  <c r="G243" i="76" s="1"/>
  <c r="G240" i="76"/>
  <c r="F240" i="76"/>
  <c r="D240" i="76"/>
  <c r="E240" i="76" s="1"/>
  <c r="Q239" i="76"/>
  <c r="O242" i="76" s="1"/>
  <c r="J239" i="76"/>
  <c r="H239" i="76"/>
  <c r="I239" i="76" s="1"/>
  <c r="G242" i="76" s="1"/>
  <c r="G239" i="76"/>
  <c r="F239" i="76"/>
  <c r="D239" i="76"/>
  <c r="E239" i="76" s="1"/>
  <c r="S238" i="76"/>
  <c r="O241" i="76" s="1"/>
  <c r="Q238" i="76"/>
  <c r="J238" i="76"/>
  <c r="H238" i="76"/>
  <c r="I238" i="76" s="1"/>
  <c r="F238" i="76"/>
  <c r="D238" i="76"/>
  <c r="Q237" i="76"/>
  <c r="M237" i="76"/>
  <c r="K240" i="76" s="1"/>
  <c r="F237" i="76"/>
  <c r="D237" i="76"/>
  <c r="E237" i="76" s="1"/>
  <c r="Q236" i="76"/>
  <c r="M236" i="76"/>
  <c r="K239" i="76" s="1"/>
  <c r="F236" i="76"/>
  <c r="D236" i="76"/>
  <c r="E236" i="76" s="1"/>
  <c r="S235" i="76"/>
  <c r="K241" i="76" s="1"/>
  <c r="Q235" i="76"/>
  <c r="O235" i="76"/>
  <c r="K238" i="76" s="1"/>
  <c r="M235" i="76"/>
  <c r="F235" i="76"/>
  <c r="D235" i="76"/>
  <c r="Q234" i="76"/>
  <c r="M234" i="76"/>
  <c r="I234" i="76"/>
  <c r="G237" i="76" s="1"/>
  <c r="AE233" i="76"/>
  <c r="AD233" i="76"/>
  <c r="AB233" i="76"/>
  <c r="AA233" i="76"/>
  <c r="Q233" i="76"/>
  <c r="M233" i="76"/>
  <c r="I233" i="76"/>
  <c r="G236" i="76" s="1"/>
  <c r="S232" i="76"/>
  <c r="G241" i="76" s="1"/>
  <c r="Q232" i="76"/>
  <c r="O232" i="76"/>
  <c r="G238" i="76" s="1"/>
  <c r="M232" i="76"/>
  <c r="K232" i="76"/>
  <c r="G235" i="76" s="1"/>
  <c r="I232" i="76"/>
  <c r="P231" i="76"/>
  <c r="L231" i="76"/>
  <c r="H231" i="76"/>
  <c r="D231" i="76"/>
  <c r="P230" i="76"/>
  <c r="L230" i="76"/>
  <c r="H230" i="76"/>
  <c r="D230" i="76"/>
  <c r="N228" i="76"/>
  <c r="L228" i="76"/>
  <c r="M228" i="76" s="1"/>
  <c r="K228" i="76"/>
  <c r="J228" i="76"/>
  <c r="H228" i="76"/>
  <c r="I228" i="76" s="1"/>
  <c r="F228" i="76"/>
  <c r="D228" i="76"/>
  <c r="E228" i="76" s="1"/>
  <c r="N227" i="76"/>
  <c r="L227" i="76"/>
  <c r="M227" i="76" s="1"/>
  <c r="K227" i="76"/>
  <c r="J227" i="76"/>
  <c r="H227" i="76"/>
  <c r="I227" i="76" s="1"/>
  <c r="F227" i="76"/>
  <c r="D227" i="76"/>
  <c r="E227" i="76" s="1"/>
  <c r="N226" i="76"/>
  <c r="L226" i="76"/>
  <c r="M226" i="76" s="1"/>
  <c r="J226" i="76"/>
  <c r="H226" i="76"/>
  <c r="I226" i="76" s="1"/>
  <c r="F226" i="76"/>
  <c r="D226" i="76"/>
  <c r="Q225" i="76"/>
  <c r="O228" i="76" s="1"/>
  <c r="J225" i="76"/>
  <c r="H225" i="76"/>
  <c r="I225" i="76" s="1"/>
  <c r="G228" i="76" s="1"/>
  <c r="G225" i="76"/>
  <c r="F225" i="76"/>
  <c r="D225" i="76"/>
  <c r="E225" i="76" s="1"/>
  <c r="Q224" i="76"/>
  <c r="O227" i="76" s="1"/>
  <c r="J224" i="76"/>
  <c r="H224" i="76"/>
  <c r="I224" i="76" s="1"/>
  <c r="G227" i="76" s="1"/>
  <c r="G224" i="76"/>
  <c r="F224" i="76"/>
  <c r="D224" i="76"/>
  <c r="E224" i="76" s="1"/>
  <c r="S223" i="76"/>
  <c r="O226" i="76" s="1"/>
  <c r="Q223" i="76"/>
  <c r="J223" i="76"/>
  <c r="H223" i="76"/>
  <c r="F223" i="76"/>
  <c r="D223" i="76"/>
  <c r="E223" i="76" s="1"/>
  <c r="Q222" i="76"/>
  <c r="M222" i="76"/>
  <c r="K225" i="76" s="1"/>
  <c r="G222" i="76"/>
  <c r="F222" i="76"/>
  <c r="D222" i="76"/>
  <c r="E222" i="76" s="1"/>
  <c r="Q221" i="76"/>
  <c r="M221" i="76"/>
  <c r="K224" i="76" s="1"/>
  <c r="F221" i="76"/>
  <c r="D221" i="76"/>
  <c r="E221" i="76" s="1"/>
  <c r="S220" i="76"/>
  <c r="K226" i="76" s="1"/>
  <c r="Q220" i="76"/>
  <c r="O220" i="76"/>
  <c r="K223" i="76" s="1"/>
  <c r="M220" i="76"/>
  <c r="F220" i="76"/>
  <c r="D220" i="76"/>
  <c r="Q219" i="76"/>
  <c r="M219" i="76"/>
  <c r="I219" i="76"/>
  <c r="AE218" i="76"/>
  <c r="AD218" i="76"/>
  <c r="AB218" i="76"/>
  <c r="AA218" i="76"/>
  <c r="Q218" i="76"/>
  <c r="M218" i="76"/>
  <c r="I218" i="76"/>
  <c r="G221" i="76" s="1"/>
  <c r="S217" i="76"/>
  <c r="G226" i="76" s="1"/>
  <c r="Q217" i="76"/>
  <c r="O217" i="76"/>
  <c r="G223" i="76" s="1"/>
  <c r="M217" i="76"/>
  <c r="K217" i="76"/>
  <c r="G220" i="76" s="1"/>
  <c r="I217" i="76"/>
  <c r="P216" i="76"/>
  <c r="L216" i="76"/>
  <c r="H216" i="76"/>
  <c r="D216" i="76"/>
  <c r="P215" i="76"/>
  <c r="L215" i="76"/>
  <c r="H215" i="76"/>
  <c r="D215" i="76"/>
  <c r="N213" i="76"/>
  <c r="L213" i="76"/>
  <c r="M213" i="76" s="1"/>
  <c r="K213" i="76"/>
  <c r="J213" i="76"/>
  <c r="H213" i="76"/>
  <c r="I213" i="76" s="1"/>
  <c r="F213" i="76"/>
  <c r="D213" i="76"/>
  <c r="E213" i="76" s="1"/>
  <c r="N212" i="76"/>
  <c r="L212" i="76"/>
  <c r="M212" i="76" s="1"/>
  <c r="K212" i="76"/>
  <c r="J212" i="76"/>
  <c r="H212" i="76"/>
  <c r="I212" i="76" s="1"/>
  <c r="F212" i="76"/>
  <c r="D212" i="76"/>
  <c r="E212" i="76" s="1"/>
  <c r="N211" i="76"/>
  <c r="L211" i="76"/>
  <c r="M211" i="76" s="1"/>
  <c r="J211" i="76"/>
  <c r="H211" i="76"/>
  <c r="I211" i="76" s="1"/>
  <c r="F211" i="76"/>
  <c r="D211" i="76"/>
  <c r="Q210" i="76"/>
  <c r="O213" i="76" s="1"/>
  <c r="J210" i="76"/>
  <c r="H210" i="76"/>
  <c r="I210" i="76" s="1"/>
  <c r="G213" i="76" s="1"/>
  <c r="G210" i="76"/>
  <c r="F210" i="76"/>
  <c r="D210" i="76"/>
  <c r="E210" i="76" s="1"/>
  <c r="Q209" i="76"/>
  <c r="O212" i="76" s="1"/>
  <c r="J209" i="76"/>
  <c r="H209" i="76"/>
  <c r="I209" i="76" s="1"/>
  <c r="G212" i="76" s="1"/>
  <c r="G209" i="76"/>
  <c r="F209" i="76"/>
  <c r="D209" i="76"/>
  <c r="E209" i="76" s="1"/>
  <c r="S208" i="76"/>
  <c r="O211" i="76" s="1"/>
  <c r="Q208" i="76"/>
  <c r="J208" i="76"/>
  <c r="H208" i="76"/>
  <c r="I208" i="76" s="1"/>
  <c r="F208" i="76"/>
  <c r="D208" i="76"/>
  <c r="E208" i="76" s="1"/>
  <c r="Q207" i="76"/>
  <c r="M207" i="76"/>
  <c r="K210" i="76" s="1"/>
  <c r="F207" i="76"/>
  <c r="D207" i="76"/>
  <c r="E207" i="76" s="1"/>
  <c r="Q206" i="76"/>
  <c r="M206" i="76"/>
  <c r="K209" i="76" s="1"/>
  <c r="F206" i="76"/>
  <c r="D206" i="76"/>
  <c r="E206" i="76" s="1"/>
  <c r="S205" i="76"/>
  <c r="K211" i="76" s="1"/>
  <c r="Q205" i="76"/>
  <c r="O205" i="76"/>
  <c r="K208" i="76" s="1"/>
  <c r="M205" i="76"/>
  <c r="F205" i="76"/>
  <c r="D205" i="76"/>
  <c r="Q204" i="76"/>
  <c r="M204" i="76"/>
  <c r="I204" i="76"/>
  <c r="G207" i="76" s="1"/>
  <c r="AE203" i="76"/>
  <c r="AD203" i="76"/>
  <c r="AB203" i="76"/>
  <c r="AA203" i="76"/>
  <c r="Q203" i="76"/>
  <c r="M203" i="76"/>
  <c r="I203" i="76"/>
  <c r="G206" i="76" s="1"/>
  <c r="S202" i="76"/>
  <c r="G211" i="76" s="1"/>
  <c r="Q202" i="76"/>
  <c r="O202" i="76"/>
  <c r="G208" i="76" s="1"/>
  <c r="M202" i="76"/>
  <c r="K202" i="76"/>
  <c r="G205" i="76" s="1"/>
  <c r="I202" i="76"/>
  <c r="P201" i="76"/>
  <c r="L201" i="76"/>
  <c r="H201" i="76"/>
  <c r="D201" i="76"/>
  <c r="P200" i="76"/>
  <c r="L200" i="76"/>
  <c r="H200" i="76"/>
  <c r="D200" i="76"/>
  <c r="R198" i="76"/>
  <c r="P198" i="76"/>
  <c r="Q198" i="76" s="1"/>
  <c r="O198" i="76"/>
  <c r="N198" i="76"/>
  <c r="L198" i="76"/>
  <c r="M198" i="76" s="1"/>
  <c r="J198" i="76"/>
  <c r="H198" i="76"/>
  <c r="I198" i="76" s="1"/>
  <c r="G198" i="76"/>
  <c r="F198" i="76"/>
  <c r="D198" i="76"/>
  <c r="E198" i="76" s="1"/>
  <c r="R197" i="76"/>
  <c r="P197" i="76"/>
  <c r="Q197" i="76" s="1"/>
  <c r="O197" i="76"/>
  <c r="N197" i="76"/>
  <c r="L197" i="76"/>
  <c r="M197" i="76" s="1"/>
  <c r="J197" i="76"/>
  <c r="H197" i="76"/>
  <c r="I197" i="76" s="1"/>
  <c r="G197" i="76"/>
  <c r="F197" i="76"/>
  <c r="D197" i="76"/>
  <c r="E197" i="76" s="1"/>
  <c r="R196" i="76"/>
  <c r="P196" i="76"/>
  <c r="Q196" i="76" s="1"/>
  <c r="N196" i="76"/>
  <c r="L196" i="76"/>
  <c r="M196" i="76" s="1"/>
  <c r="J196" i="76"/>
  <c r="H196" i="76"/>
  <c r="F196" i="76"/>
  <c r="D196" i="76"/>
  <c r="U195" i="76"/>
  <c r="S198" i="76" s="1"/>
  <c r="N195" i="76"/>
  <c r="L195" i="76"/>
  <c r="M195" i="76" s="1"/>
  <c r="K198" i="76" s="1"/>
  <c r="K195" i="76"/>
  <c r="J195" i="76"/>
  <c r="H195" i="76"/>
  <c r="I195" i="76" s="1"/>
  <c r="F195" i="76"/>
  <c r="D195" i="76"/>
  <c r="E195" i="76" s="1"/>
  <c r="U194" i="76"/>
  <c r="S197" i="76" s="1"/>
  <c r="N194" i="76"/>
  <c r="L194" i="76"/>
  <c r="M194" i="76" s="1"/>
  <c r="K197" i="76" s="1"/>
  <c r="K194" i="76"/>
  <c r="J194" i="76"/>
  <c r="H194" i="76"/>
  <c r="I194" i="76" s="1"/>
  <c r="F194" i="76"/>
  <c r="D194" i="76"/>
  <c r="E194" i="76" s="1"/>
  <c r="W193" i="76"/>
  <c r="S196" i="76" s="1"/>
  <c r="U193" i="76"/>
  <c r="N193" i="76"/>
  <c r="L193" i="76"/>
  <c r="M193" i="76" s="1"/>
  <c r="J193" i="76"/>
  <c r="H193" i="76"/>
  <c r="F193" i="76"/>
  <c r="D193" i="76"/>
  <c r="U192" i="76"/>
  <c r="Q192" i="76"/>
  <c r="O195" i="76" s="1"/>
  <c r="J192" i="76"/>
  <c r="H192" i="76"/>
  <c r="I192" i="76" s="1"/>
  <c r="G195" i="76" s="1"/>
  <c r="G192" i="76"/>
  <c r="F192" i="76"/>
  <c r="D192" i="76"/>
  <c r="E192" i="76" s="1"/>
  <c r="U191" i="76"/>
  <c r="Q191" i="76"/>
  <c r="O194" i="76" s="1"/>
  <c r="J191" i="76"/>
  <c r="H191" i="76"/>
  <c r="I191" i="76" s="1"/>
  <c r="G194" i="76" s="1"/>
  <c r="G191" i="76"/>
  <c r="F191" i="76"/>
  <c r="D191" i="76"/>
  <c r="E191" i="76" s="1"/>
  <c r="W190" i="76"/>
  <c r="O196" i="76" s="1"/>
  <c r="U190" i="76"/>
  <c r="S190" i="76"/>
  <c r="O193" i="76" s="1"/>
  <c r="Q190" i="76"/>
  <c r="J190" i="76"/>
  <c r="H190" i="76"/>
  <c r="I190" i="76" s="1"/>
  <c r="F190" i="76"/>
  <c r="D190" i="76"/>
  <c r="U189" i="76"/>
  <c r="Q189" i="76"/>
  <c r="M189" i="76"/>
  <c r="K192" i="76" s="1"/>
  <c r="F189" i="76"/>
  <c r="D189" i="76"/>
  <c r="E189" i="76" s="1"/>
  <c r="U188" i="76"/>
  <c r="Q188" i="76"/>
  <c r="M188" i="76"/>
  <c r="K191" i="76" s="1"/>
  <c r="F188" i="76"/>
  <c r="D188" i="76"/>
  <c r="E188" i="76" s="1"/>
  <c r="W187" i="76"/>
  <c r="K196" i="76" s="1"/>
  <c r="U187" i="76"/>
  <c r="S187" i="76"/>
  <c r="K193" i="76" s="1"/>
  <c r="Q187" i="76"/>
  <c r="O187" i="76"/>
  <c r="K190" i="76" s="1"/>
  <c r="M187" i="76"/>
  <c r="F187" i="76"/>
  <c r="D187" i="76"/>
  <c r="U186" i="76"/>
  <c r="Q186" i="76"/>
  <c r="M186" i="76"/>
  <c r="I186" i="76"/>
  <c r="G189" i="76" s="1"/>
  <c r="AI185" i="76"/>
  <c r="AH185" i="76"/>
  <c r="AF185" i="76"/>
  <c r="AE185" i="76"/>
  <c r="U185" i="76"/>
  <c r="Q185" i="76"/>
  <c r="M185" i="76"/>
  <c r="I185" i="76"/>
  <c r="G188" i="76" s="1"/>
  <c r="W184" i="76"/>
  <c r="G196" i="76" s="1"/>
  <c r="U184" i="76"/>
  <c r="S184" i="76"/>
  <c r="G193" i="76" s="1"/>
  <c r="Q184" i="76"/>
  <c r="O184" i="76"/>
  <c r="G190" i="76" s="1"/>
  <c r="M184" i="76"/>
  <c r="K184" i="76"/>
  <c r="G187" i="76" s="1"/>
  <c r="I184" i="76"/>
  <c r="T183" i="76"/>
  <c r="P183" i="76"/>
  <c r="L183" i="76"/>
  <c r="H183" i="76"/>
  <c r="D183" i="76"/>
  <c r="T182" i="76"/>
  <c r="P182" i="76"/>
  <c r="L182" i="76"/>
  <c r="H182" i="76"/>
  <c r="D182" i="76"/>
  <c r="AY139" i="76"/>
  <c r="AW139" i="76"/>
  <c r="AX139" i="76" s="1"/>
  <c r="AV139" i="76"/>
  <c r="AU139" i="76"/>
  <c r="AS139" i="76"/>
  <c r="AT139" i="76" s="1"/>
  <c r="AQ139" i="76"/>
  <c r="AO139" i="76"/>
  <c r="AP139" i="76" s="1"/>
  <c r="AY138" i="76"/>
  <c r="AW138" i="76"/>
  <c r="AX138" i="76" s="1"/>
  <c r="AV138" i="76"/>
  <c r="AU138" i="76"/>
  <c r="AS138" i="76"/>
  <c r="AT138" i="76" s="1"/>
  <c r="AQ138" i="76"/>
  <c r="AO138" i="76"/>
  <c r="AP138" i="76" s="1"/>
  <c r="AY137" i="76"/>
  <c r="AW137" i="76"/>
  <c r="AX137" i="76" s="1"/>
  <c r="AU137" i="76"/>
  <c r="AS137" i="76"/>
  <c r="AT137" i="76" s="1"/>
  <c r="AQ137" i="76"/>
  <c r="AO137" i="76"/>
  <c r="BB136" i="76"/>
  <c r="AZ139" i="76" s="1"/>
  <c r="AU136" i="76"/>
  <c r="AS136" i="76"/>
  <c r="AT136" i="76" s="1"/>
  <c r="AR139" i="76" s="1"/>
  <c r="AR136" i="76"/>
  <c r="AQ136" i="76"/>
  <c r="AO136" i="76"/>
  <c r="BB135" i="76"/>
  <c r="AZ138" i="76" s="1"/>
  <c r="AU135" i="76"/>
  <c r="AS135" i="76"/>
  <c r="AT135" i="76" s="1"/>
  <c r="AR138" i="76" s="1"/>
  <c r="AR135" i="76"/>
  <c r="AQ135" i="76"/>
  <c r="AO135" i="76"/>
  <c r="AP135" i="76" s="1"/>
  <c r="BD134" i="76"/>
  <c r="AZ137" i="76" s="1"/>
  <c r="BB134" i="76"/>
  <c r="AU134" i="76"/>
  <c r="AS134" i="76"/>
  <c r="AT134" i="76" s="1"/>
  <c r="AQ134" i="76"/>
  <c r="AO134" i="76"/>
  <c r="AP134" i="76" s="1"/>
  <c r="BB133" i="76"/>
  <c r="AX133" i="76"/>
  <c r="AV136" i="76" s="1"/>
  <c r="AQ133" i="76"/>
  <c r="AO133" i="76"/>
  <c r="AP133" i="76" s="1"/>
  <c r="BB132" i="76"/>
  <c r="AX132" i="76"/>
  <c r="AV135" i="76" s="1"/>
  <c r="AQ132" i="76"/>
  <c r="AO132" i="76"/>
  <c r="AP132" i="76" s="1"/>
  <c r="BD131" i="76"/>
  <c r="AV137" i="76" s="1"/>
  <c r="BB131" i="76"/>
  <c r="AZ131" i="76"/>
  <c r="AV134" i="76" s="1"/>
  <c r="AX131" i="76"/>
  <c r="AQ131" i="76"/>
  <c r="AO131" i="76"/>
  <c r="BB130" i="76"/>
  <c r="AX130" i="76"/>
  <c r="AT130" i="76"/>
  <c r="AR133" i="76" s="1"/>
  <c r="BP129" i="76"/>
  <c r="BO129" i="76"/>
  <c r="BM129" i="76"/>
  <c r="BL129" i="76"/>
  <c r="BB129" i="76"/>
  <c r="AX129" i="76"/>
  <c r="AT129" i="76"/>
  <c r="AR132" i="76" s="1"/>
  <c r="BD128" i="76"/>
  <c r="AR137" i="76" s="1"/>
  <c r="BB128" i="76"/>
  <c r="AZ128" i="76"/>
  <c r="AR134" i="76" s="1"/>
  <c r="AX128" i="76"/>
  <c r="AV128" i="76"/>
  <c r="AR131" i="76" s="1"/>
  <c r="AT128" i="76"/>
  <c r="BA127" i="76"/>
  <c r="AW127" i="76"/>
  <c r="AS127" i="76"/>
  <c r="AO127" i="76"/>
  <c r="BA126" i="76"/>
  <c r="AW126" i="76"/>
  <c r="AS126" i="76"/>
  <c r="AO126" i="76"/>
  <c r="AY121" i="76"/>
  <c r="AW121" i="76"/>
  <c r="AX121" i="76" s="1"/>
  <c r="AV121" i="76"/>
  <c r="AU121" i="76"/>
  <c r="AS121" i="76"/>
  <c r="AT121" i="76" s="1"/>
  <c r="AQ121" i="76"/>
  <c r="AO121" i="76"/>
  <c r="AP121" i="76" s="1"/>
  <c r="AY120" i="76"/>
  <c r="AW120" i="76"/>
  <c r="AX120" i="76" s="1"/>
  <c r="AV120" i="76"/>
  <c r="AU120" i="76"/>
  <c r="AS120" i="76"/>
  <c r="AT120" i="76" s="1"/>
  <c r="AQ120" i="76"/>
  <c r="AO120" i="76"/>
  <c r="AP120" i="76" s="1"/>
  <c r="AY119" i="76"/>
  <c r="AW119" i="76"/>
  <c r="AX119" i="76" s="1"/>
  <c r="AU119" i="76"/>
  <c r="AS119" i="76"/>
  <c r="AT119" i="76" s="1"/>
  <c r="AQ119" i="76"/>
  <c r="AO119" i="76"/>
  <c r="BB118" i="76"/>
  <c r="AZ121" i="76" s="1"/>
  <c r="AU118" i="76"/>
  <c r="AS118" i="76"/>
  <c r="AT118" i="76" s="1"/>
  <c r="AR121" i="76" s="1"/>
  <c r="AR118" i="76"/>
  <c r="AQ118" i="76"/>
  <c r="AO118" i="76"/>
  <c r="AP118" i="76" s="1"/>
  <c r="BB117" i="76"/>
  <c r="AZ120" i="76" s="1"/>
  <c r="AU117" i="76"/>
  <c r="AS117" i="76"/>
  <c r="AT117" i="76" s="1"/>
  <c r="AR120" i="76" s="1"/>
  <c r="AR117" i="76"/>
  <c r="AQ117" i="76"/>
  <c r="AO117" i="76"/>
  <c r="AP117" i="76" s="1"/>
  <c r="BD116" i="76"/>
  <c r="AZ119" i="76" s="1"/>
  <c r="BB116" i="76"/>
  <c r="AU116" i="76"/>
  <c r="AS116" i="76"/>
  <c r="AT116" i="76" s="1"/>
  <c r="AQ116" i="76"/>
  <c r="AO116" i="76"/>
  <c r="BB115" i="76"/>
  <c r="AX115" i="76"/>
  <c r="AV118" i="76" s="1"/>
  <c r="AQ115" i="76"/>
  <c r="AO115" i="76"/>
  <c r="AP115" i="76" s="1"/>
  <c r="BB114" i="76"/>
  <c r="AX114" i="76"/>
  <c r="AV117" i="76" s="1"/>
  <c r="AQ114" i="76"/>
  <c r="AO114" i="76"/>
  <c r="AP114" i="76" s="1"/>
  <c r="BD113" i="76"/>
  <c r="AV119" i="76" s="1"/>
  <c r="BB113" i="76"/>
  <c r="AZ113" i="76"/>
  <c r="AV116" i="76" s="1"/>
  <c r="AX113" i="76"/>
  <c r="AQ113" i="76"/>
  <c r="AO113" i="76"/>
  <c r="AP113" i="76" s="1"/>
  <c r="BB112" i="76"/>
  <c r="AX112" i="76"/>
  <c r="AT112" i="76"/>
  <c r="AR115" i="76" s="1"/>
  <c r="BP111" i="76"/>
  <c r="BO111" i="76"/>
  <c r="BM111" i="76"/>
  <c r="BL111" i="76"/>
  <c r="BB111" i="76"/>
  <c r="AX111" i="76"/>
  <c r="AT111" i="76"/>
  <c r="AR114" i="76" s="1"/>
  <c r="BD110" i="76"/>
  <c r="AR119" i="76" s="1"/>
  <c r="BB110" i="76"/>
  <c r="AZ110" i="76"/>
  <c r="AR116" i="76" s="1"/>
  <c r="AX110" i="76"/>
  <c r="AV110" i="76"/>
  <c r="AR113" i="76" s="1"/>
  <c r="AT110" i="76"/>
  <c r="BA109" i="76"/>
  <c r="AW109" i="76"/>
  <c r="AS109" i="76"/>
  <c r="AO109" i="76"/>
  <c r="BA108" i="76"/>
  <c r="AW108" i="76"/>
  <c r="AS108" i="76"/>
  <c r="AO108" i="76"/>
  <c r="N154" i="76"/>
  <c r="L154" i="76"/>
  <c r="M154" i="76" s="1"/>
  <c r="K154" i="76"/>
  <c r="J154" i="76"/>
  <c r="H154" i="76"/>
  <c r="I154" i="76" s="1"/>
  <c r="F154" i="76"/>
  <c r="D154" i="76"/>
  <c r="E154" i="76" s="1"/>
  <c r="N153" i="76"/>
  <c r="L153" i="76"/>
  <c r="M153" i="76" s="1"/>
  <c r="K153" i="76"/>
  <c r="J153" i="76"/>
  <c r="H153" i="76"/>
  <c r="I153" i="76" s="1"/>
  <c r="F153" i="76"/>
  <c r="D153" i="76"/>
  <c r="E153" i="76" s="1"/>
  <c r="N152" i="76"/>
  <c r="L152" i="76"/>
  <c r="M152" i="76" s="1"/>
  <c r="J152" i="76"/>
  <c r="H152" i="76"/>
  <c r="I152" i="76" s="1"/>
  <c r="F152" i="76"/>
  <c r="D152" i="76"/>
  <c r="Q151" i="76"/>
  <c r="O154" i="76" s="1"/>
  <c r="J151" i="76"/>
  <c r="H151" i="76"/>
  <c r="I151" i="76" s="1"/>
  <c r="G154" i="76" s="1"/>
  <c r="G151" i="76"/>
  <c r="F151" i="76"/>
  <c r="D151" i="76"/>
  <c r="Q150" i="76"/>
  <c r="O153" i="76" s="1"/>
  <c r="J150" i="76"/>
  <c r="H150" i="76"/>
  <c r="I150" i="76" s="1"/>
  <c r="G153" i="76" s="1"/>
  <c r="G150" i="76"/>
  <c r="F150" i="76"/>
  <c r="D150" i="76"/>
  <c r="E150" i="76" s="1"/>
  <c r="S149" i="76"/>
  <c r="O152" i="76" s="1"/>
  <c r="Q149" i="76"/>
  <c r="J149" i="76"/>
  <c r="H149" i="76"/>
  <c r="I149" i="76" s="1"/>
  <c r="F149" i="76"/>
  <c r="D149" i="76"/>
  <c r="Q148" i="76"/>
  <c r="M148" i="76"/>
  <c r="K151" i="76" s="1"/>
  <c r="F148" i="76"/>
  <c r="D148" i="76"/>
  <c r="E148" i="76" s="1"/>
  <c r="Q147" i="76"/>
  <c r="M147" i="76"/>
  <c r="K150" i="76" s="1"/>
  <c r="F147" i="76"/>
  <c r="D147" i="76"/>
  <c r="E147" i="76" s="1"/>
  <c r="S146" i="76"/>
  <c r="K152" i="76" s="1"/>
  <c r="Q146" i="76"/>
  <c r="O146" i="76"/>
  <c r="K149" i="76" s="1"/>
  <c r="M146" i="76"/>
  <c r="F146" i="76"/>
  <c r="D146" i="76"/>
  <c r="E146" i="76" s="1"/>
  <c r="Q145" i="76"/>
  <c r="M145" i="76"/>
  <c r="I145" i="76"/>
  <c r="G148" i="76" s="1"/>
  <c r="AE144" i="76"/>
  <c r="AD144" i="76"/>
  <c r="AB144" i="76"/>
  <c r="AA144" i="76"/>
  <c r="Q144" i="76"/>
  <c r="M144" i="76"/>
  <c r="I144" i="76"/>
  <c r="G147" i="76" s="1"/>
  <c r="S143" i="76"/>
  <c r="G152" i="76" s="1"/>
  <c r="Q143" i="76"/>
  <c r="O143" i="76"/>
  <c r="G149" i="76" s="1"/>
  <c r="M143" i="76"/>
  <c r="G146" i="76"/>
  <c r="I143" i="76"/>
  <c r="P142" i="76"/>
  <c r="L142" i="76"/>
  <c r="H142" i="76"/>
  <c r="D142" i="76"/>
  <c r="P141" i="76"/>
  <c r="L141" i="76"/>
  <c r="H141" i="76"/>
  <c r="D141" i="76"/>
  <c r="N139" i="76"/>
  <c r="L139" i="76"/>
  <c r="M139" i="76" s="1"/>
  <c r="K139" i="76"/>
  <c r="J139" i="76"/>
  <c r="H139" i="76"/>
  <c r="I139" i="76" s="1"/>
  <c r="F139" i="76"/>
  <c r="D139" i="76"/>
  <c r="E139" i="76" s="1"/>
  <c r="N138" i="76"/>
  <c r="L138" i="76"/>
  <c r="M138" i="76" s="1"/>
  <c r="K138" i="76"/>
  <c r="J138" i="76"/>
  <c r="H138" i="76"/>
  <c r="I138" i="76" s="1"/>
  <c r="F138" i="76"/>
  <c r="D138" i="76"/>
  <c r="E138" i="76" s="1"/>
  <c r="N137" i="76"/>
  <c r="L137" i="76"/>
  <c r="M137" i="76" s="1"/>
  <c r="J137" i="76"/>
  <c r="H137" i="76"/>
  <c r="I137" i="76" s="1"/>
  <c r="F137" i="76"/>
  <c r="D137" i="76"/>
  <c r="E137" i="76" s="1"/>
  <c r="Q136" i="76"/>
  <c r="O139" i="76" s="1"/>
  <c r="J136" i="76"/>
  <c r="H136" i="76"/>
  <c r="I136" i="76" s="1"/>
  <c r="G139" i="76" s="1"/>
  <c r="G136" i="76"/>
  <c r="F136" i="76"/>
  <c r="D136" i="76"/>
  <c r="E136" i="76" s="1"/>
  <c r="Q135" i="76"/>
  <c r="O138" i="76" s="1"/>
  <c r="J135" i="76"/>
  <c r="H135" i="76"/>
  <c r="I135" i="76" s="1"/>
  <c r="G138" i="76" s="1"/>
  <c r="G135" i="76"/>
  <c r="F135" i="76"/>
  <c r="D135" i="76"/>
  <c r="E135" i="76" s="1"/>
  <c r="S134" i="76"/>
  <c r="O137" i="76" s="1"/>
  <c r="Q134" i="76"/>
  <c r="J134" i="76"/>
  <c r="H134" i="76"/>
  <c r="I134" i="76" s="1"/>
  <c r="F134" i="76"/>
  <c r="D134" i="76"/>
  <c r="Q133" i="76"/>
  <c r="M133" i="76"/>
  <c r="K136" i="76" s="1"/>
  <c r="F133" i="76"/>
  <c r="D133" i="76"/>
  <c r="E133" i="76" s="1"/>
  <c r="Q132" i="76"/>
  <c r="M132" i="76"/>
  <c r="K135" i="76" s="1"/>
  <c r="F132" i="76"/>
  <c r="D132" i="76"/>
  <c r="E132" i="76" s="1"/>
  <c r="S131" i="76"/>
  <c r="K137" i="76" s="1"/>
  <c r="Q131" i="76"/>
  <c r="O131" i="76"/>
  <c r="K134" i="76" s="1"/>
  <c r="M131" i="76"/>
  <c r="F131" i="76"/>
  <c r="D131" i="76"/>
  <c r="E131" i="76" s="1"/>
  <c r="Q130" i="76"/>
  <c r="M130" i="76"/>
  <c r="I130" i="76"/>
  <c r="G133" i="76" s="1"/>
  <c r="AE129" i="76"/>
  <c r="AD129" i="76"/>
  <c r="AB129" i="76"/>
  <c r="AA129" i="76"/>
  <c r="Q129" i="76"/>
  <c r="M129" i="76"/>
  <c r="I129" i="76"/>
  <c r="G132" i="76" s="1"/>
  <c r="S128" i="76"/>
  <c r="G137" i="76" s="1"/>
  <c r="Q128" i="76"/>
  <c r="O128" i="76"/>
  <c r="G134" i="76" s="1"/>
  <c r="M128" i="76"/>
  <c r="K128" i="76"/>
  <c r="I128" i="76"/>
  <c r="P127" i="76"/>
  <c r="L127" i="76"/>
  <c r="H127" i="76"/>
  <c r="D127" i="76"/>
  <c r="P126" i="76"/>
  <c r="L126" i="76"/>
  <c r="H126" i="76"/>
  <c r="D126" i="76"/>
  <c r="AY83" i="76"/>
  <c r="AW83" i="76"/>
  <c r="AX83" i="76" s="1"/>
  <c r="AV83" i="76"/>
  <c r="AU83" i="76"/>
  <c r="AS83" i="76"/>
  <c r="AT83" i="76" s="1"/>
  <c r="AQ83" i="76"/>
  <c r="AO83" i="76"/>
  <c r="AP83" i="76" s="1"/>
  <c r="AY82" i="76"/>
  <c r="AW82" i="76"/>
  <c r="AX82" i="76" s="1"/>
  <c r="AV82" i="76"/>
  <c r="AU82" i="76"/>
  <c r="AS82" i="76"/>
  <c r="AT82" i="76" s="1"/>
  <c r="AQ82" i="76"/>
  <c r="AO82" i="76"/>
  <c r="AP82" i="76" s="1"/>
  <c r="AY81" i="76"/>
  <c r="AW81" i="76"/>
  <c r="AX81" i="76" s="1"/>
  <c r="AU81" i="76"/>
  <c r="AS81" i="76"/>
  <c r="AT81" i="76" s="1"/>
  <c r="AQ81" i="76"/>
  <c r="AO81" i="76"/>
  <c r="BB80" i="76"/>
  <c r="AZ83" i="76" s="1"/>
  <c r="AU80" i="76"/>
  <c r="AS80" i="76"/>
  <c r="AT80" i="76" s="1"/>
  <c r="AR83" i="76" s="1"/>
  <c r="AR80" i="76"/>
  <c r="AQ80" i="76"/>
  <c r="AO80" i="76"/>
  <c r="BB79" i="76"/>
  <c r="AZ82" i="76" s="1"/>
  <c r="AU79" i="76"/>
  <c r="AS79" i="76"/>
  <c r="AT79" i="76" s="1"/>
  <c r="AR82" i="76" s="1"/>
  <c r="AR79" i="76"/>
  <c r="AQ79" i="76"/>
  <c r="AO79" i="76"/>
  <c r="AP79" i="76" s="1"/>
  <c r="BD78" i="76"/>
  <c r="AZ81" i="76" s="1"/>
  <c r="BB78" i="76"/>
  <c r="AU78" i="76"/>
  <c r="AS78" i="76"/>
  <c r="AT78" i="76" s="1"/>
  <c r="AQ78" i="76"/>
  <c r="AO78" i="76"/>
  <c r="AP78" i="76" s="1"/>
  <c r="BB77" i="76"/>
  <c r="AX77" i="76"/>
  <c r="AV80" i="76" s="1"/>
  <c r="AQ77" i="76"/>
  <c r="AO77" i="76"/>
  <c r="AP77" i="76" s="1"/>
  <c r="BB76" i="76"/>
  <c r="AX76" i="76"/>
  <c r="AV79" i="76" s="1"/>
  <c r="AQ76" i="76"/>
  <c r="AO76" i="76"/>
  <c r="AP76" i="76" s="1"/>
  <c r="BD75" i="76"/>
  <c r="AV81" i="76" s="1"/>
  <c r="BB75" i="76"/>
  <c r="AZ75" i="76"/>
  <c r="AV78" i="76" s="1"/>
  <c r="AX75" i="76"/>
  <c r="AQ75" i="76"/>
  <c r="AO75" i="76"/>
  <c r="AP75" i="76" s="1"/>
  <c r="BB74" i="76"/>
  <c r="AX74" i="76"/>
  <c r="AT74" i="76"/>
  <c r="AR77" i="76" s="1"/>
  <c r="BP73" i="76"/>
  <c r="BO73" i="76"/>
  <c r="BM73" i="76"/>
  <c r="BL73" i="76"/>
  <c r="BB73" i="76"/>
  <c r="AX73" i="76"/>
  <c r="AT73" i="76"/>
  <c r="AR76" i="76" s="1"/>
  <c r="BD72" i="76"/>
  <c r="AR81" i="76" s="1"/>
  <c r="BB72" i="76"/>
  <c r="AZ72" i="76"/>
  <c r="AR78" i="76" s="1"/>
  <c r="AX72" i="76"/>
  <c r="AV72" i="76"/>
  <c r="AR75" i="76" s="1"/>
  <c r="AT72" i="76"/>
  <c r="BA71" i="76"/>
  <c r="AW71" i="76"/>
  <c r="AS71" i="76"/>
  <c r="AO71" i="76"/>
  <c r="BA70" i="76"/>
  <c r="AW70" i="76"/>
  <c r="AS70" i="76"/>
  <c r="AO70" i="76"/>
  <c r="AY68" i="76"/>
  <c r="AW68" i="76"/>
  <c r="AX68" i="76" s="1"/>
  <c r="AV68" i="76"/>
  <c r="AU68" i="76"/>
  <c r="AS68" i="76"/>
  <c r="AT68" i="76" s="1"/>
  <c r="AQ68" i="76"/>
  <c r="AO68" i="76"/>
  <c r="AP68" i="76" s="1"/>
  <c r="AY67" i="76"/>
  <c r="AW67" i="76"/>
  <c r="AX67" i="76" s="1"/>
  <c r="AV67" i="76"/>
  <c r="AU67" i="76"/>
  <c r="AS67" i="76"/>
  <c r="AT67" i="76" s="1"/>
  <c r="AQ67" i="76"/>
  <c r="AO67" i="76"/>
  <c r="AP67" i="76" s="1"/>
  <c r="AY66" i="76"/>
  <c r="AW66" i="76"/>
  <c r="AX66" i="76" s="1"/>
  <c r="AU66" i="76"/>
  <c r="AS66" i="76"/>
  <c r="AT66" i="76" s="1"/>
  <c r="AQ66" i="76"/>
  <c r="AO66" i="76"/>
  <c r="BB65" i="76"/>
  <c r="AZ68" i="76" s="1"/>
  <c r="AU65" i="76"/>
  <c r="AS65" i="76"/>
  <c r="AT65" i="76" s="1"/>
  <c r="AR68" i="76" s="1"/>
  <c r="AR65" i="76"/>
  <c r="AQ65" i="76"/>
  <c r="AO65" i="76"/>
  <c r="AP65" i="76" s="1"/>
  <c r="BB64" i="76"/>
  <c r="AZ67" i="76" s="1"/>
  <c r="AU64" i="76"/>
  <c r="AS64" i="76"/>
  <c r="AT64" i="76" s="1"/>
  <c r="AR67" i="76" s="1"/>
  <c r="AR64" i="76"/>
  <c r="AQ64" i="76"/>
  <c r="AP64" i="76"/>
  <c r="BD63" i="76"/>
  <c r="AZ66" i="76" s="1"/>
  <c r="BB63" i="76"/>
  <c r="AU63" i="76"/>
  <c r="AS63" i="76"/>
  <c r="AT63" i="76" s="1"/>
  <c r="AQ63" i="76"/>
  <c r="AP63" i="76"/>
  <c r="BB62" i="76"/>
  <c r="AX62" i="76"/>
  <c r="AV65" i="76" s="1"/>
  <c r="AQ62" i="76"/>
  <c r="AO62" i="76"/>
  <c r="AP62" i="76" s="1"/>
  <c r="BB61" i="76"/>
  <c r="AX61" i="76"/>
  <c r="AV64" i="76" s="1"/>
  <c r="AQ61" i="76"/>
  <c r="AO61" i="76"/>
  <c r="AP61" i="76" s="1"/>
  <c r="BD60" i="76"/>
  <c r="AV66" i="76" s="1"/>
  <c r="BB60" i="76"/>
  <c r="AZ60" i="76"/>
  <c r="AV63" i="76" s="1"/>
  <c r="AX60" i="76"/>
  <c r="AQ60" i="76"/>
  <c r="AO60" i="76"/>
  <c r="AP60" i="76" s="1"/>
  <c r="BB59" i="76"/>
  <c r="AX59" i="76"/>
  <c r="AT59" i="76"/>
  <c r="AR62" i="76" s="1"/>
  <c r="BP58" i="76"/>
  <c r="BO58" i="76"/>
  <c r="BM58" i="76"/>
  <c r="BL58" i="76"/>
  <c r="BB58" i="76"/>
  <c r="AX58" i="76"/>
  <c r="AT58" i="76"/>
  <c r="AR61" i="76" s="1"/>
  <c r="BD57" i="76"/>
  <c r="AR66" i="76" s="1"/>
  <c r="BB57" i="76"/>
  <c r="AZ57" i="76"/>
  <c r="AR63" i="76" s="1"/>
  <c r="AX57" i="76"/>
  <c r="AV57" i="76"/>
  <c r="AR60" i="76" s="1"/>
  <c r="AT57" i="76"/>
  <c r="BA56" i="76"/>
  <c r="AW56" i="76"/>
  <c r="AS56" i="76"/>
  <c r="AO56" i="76"/>
  <c r="BA55" i="76"/>
  <c r="AW55" i="76"/>
  <c r="AS55" i="76"/>
  <c r="AO55" i="76"/>
  <c r="N83" i="76"/>
  <c r="L83" i="76"/>
  <c r="M83" i="76" s="1"/>
  <c r="K83" i="76"/>
  <c r="J83" i="76"/>
  <c r="H83" i="76"/>
  <c r="I83" i="76" s="1"/>
  <c r="F83" i="76"/>
  <c r="D83" i="76"/>
  <c r="E83" i="76" s="1"/>
  <c r="N82" i="76"/>
  <c r="L82" i="76"/>
  <c r="M82" i="76" s="1"/>
  <c r="K82" i="76"/>
  <c r="J82" i="76"/>
  <c r="H82" i="76"/>
  <c r="I82" i="76" s="1"/>
  <c r="F82" i="76"/>
  <c r="D82" i="76"/>
  <c r="E82" i="76" s="1"/>
  <c r="N81" i="76"/>
  <c r="L81" i="76"/>
  <c r="M81" i="76" s="1"/>
  <c r="J81" i="76"/>
  <c r="H81" i="76"/>
  <c r="I81" i="76" s="1"/>
  <c r="F81" i="76"/>
  <c r="D81" i="76"/>
  <c r="Q80" i="76"/>
  <c r="O83" i="76" s="1"/>
  <c r="J80" i="76"/>
  <c r="H80" i="76"/>
  <c r="I80" i="76" s="1"/>
  <c r="G83" i="76" s="1"/>
  <c r="G80" i="76"/>
  <c r="F80" i="76"/>
  <c r="D80" i="76"/>
  <c r="Q79" i="76"/>
  <c r="O82" i="76" s="1"/>
  <c r="J79" i="76"/>
  <c r="H79" i="76"/>
  <c r="I79" i="76" s="1"/>
  <c r="G82" i="76" s="1"/>
  <c r="G79" i="76"/>
  <c r="F79" i="76"/>
  <c r="D79" i="76"/>
  <c r="E79" i="76" s="1"/>
  <c r="S78" i="76"/>
  <c r="O81" i="76" s="1"/>
  <c r="Q78" i="76"/>
  <c r="J78" i="76"/>
  <c r="H78" i="76"/>
  <c r="I78" i="76" s="1"/>
  <c r="F78" i="76"/>
  <c r="D78" i="76"/>
  <c r="Q77" i="76"/>
  <c r="M77" i="76"/>
  <c r="K80" i="76" s="1"/>
  <c r="F77" i="76"/>
  <c r="D77" i="76"/>
  <c r="E77" i="76" s="1"/>
  <c r="Q76" i="76"/>
  <c r="M76" i="76"/>
  <c r="K79" i="76" s="1"/>
  <c r="F76" i="76"/>
  <c r="D76" i="76"/>
  <c r="E76" i="76" s="1"/>
  <c r="S75" i="76"/>
  <c r="K81" i="76" s="1"/>
  <c r="Q75" i="76"/>
  <c r="O75" i="76"/>
  <c r="K78" i="76" s="1"/>
  <c r="M75" i="76"/>
  <c r="F75" i="76"/>
  <c r="D75" i="76"/>
  <c r="E75" i="76" s="1"/>
  <c r="Q74" i="76"/>
  <c r="M74" i="76"/>
  <c r="I74" i="76"/>
  <c r="G77" i="76" s="1"/>
  <c r="AE73" i="76"/>
  <c r="AD73" i="76"/>
  <c r="AB73" i="76"/>
  <c r="AA73" i="76"/>
  <c r="Q73" i="76"/>
  <c r="M73" i="76"/>
  <c r="I73" i="76"/>
  <c r="G76" i="76" s="1"/>
  <c r="S72" i="76"/>
  <c r="G81" i="76" s="1"/>
  <c r="Q72" i="76"/>
  <c r="O72" i="76"/>
  <c r="G78" i="76" s="1"/>
  <c r="M72" i="76"/>
  <c r="K72" i="76"/>
  <c r="G75" i="76" s="1"/>
  <c r="I72" i="76"/>
  <c r="P71" i="76"/>
  <c r="L71" i="76"/>
  <c r="H71" i="76"/>
  <c r="D71" i="76"/>
  <c r="P70" i="76"/>
  <c r="L70" i="76"/>
  <c r="H70" i="76"/>
  <c r="D70" i="76"/>
  <c r="N68" i="76"/>
  <c r="L68" i="76"/>
  <c r="M68" i="76" s="1"/>
  <c r="K68" i="76"/>
  <c r="J68" i="76"/>
  <c r="H68" i="76"/>
  <c r="I68" i="76" s="1"/>
  <c r="F68" i="76"/>
  <c r="D68" i="76"/>
  <c r="E68" i="76" s="1"/>
  <c r="N67" i="76"/>
  <c r="L67" i="76"/>
  <c r="M67" i="76" s="1"/>
  <c r="K67" i="76"/>
  <c r="J67" i="76"/>
  <c r="H67" i="76"/>
  <c r="I67" i="76" s="1"/>
  <c r="F67" i="76"/>
  <c r="D67" i="76"/>
  <c r="E67" i="76" s="1"/>
  <c r="N66" i="76"/>
  <c r="L66" i="76"/>
  <c r="M66" i="76" s="1"/>
  <c r="J66" i="76"/>
  <c r="H66" i="76"/>
  <c r="I66" i="76" s="1"/>
  <c r="F66" i="76"/>
  <c r="D66" i="76"/>
  <c r="Q65" i="76"/>
  <c r="O68" i="76" s="1"/>
  <c r="J65" i="76"/>
  <c r="H65" i="76"/>
  <c r="I65" i="76" s="1"/>
  <c r="G68" i="76" s="1"/>
  <c r="G65" i="76"/>
  <c r="F65" i="76"/>
  <c r="D65" i="76"/>
  <c r="E65" i="76" s="1"/>
  <c r="Q64" i="76"/>
  <c r="O67" i="76" s="1"/>
  <c r="J64" i="76"/>
  <c r="H64" i="76"/>
  <c r="I64" i="76" s="1"/>
  <c r="G67" i="76" s="1"/>
  <c r="G64" i="76"/>
  <c r="F64" i="76"/>
  <c r="D64" i="76"/>
  <c r="E64" i="76" s="1"/>
  <c r="S63" i="76"/>
  <c r="O66" i="76" s="1"/>
  <c r="Q63" i="76"/>
  <c r="J63" i="76"/>
  <c r="H63" i="76"/>
  <c r="I63" i="76" s="1"/>
  <c r="F63" i="76"/>
  <c r="D63" i="76"/>
  <c r="Q62" i="76"/>
  <c r="M62" i="76"/>
  <c r="K65" i="76" s="1"/>
  <c r="F62" i="76"/>
  <c r="D62" i="76"/>
  <c r="E62" i="76" s="1"/>
  <c r="Q61" i="76"/>
  <c r="M61" i="76"/>
  <c r="K64" i="76" s="1"/>
  <c r="F61" i="76"/>
  <c r="D61" i="76"/>
  <c r="E61" i="76" s="1"/>
  <c r="S60" i="76"/>
  <c r="K66" i="76" s="1"/>
  <c r="Q60" i="76"/>
  <c r="O60" i="76"/>
  <c r="K63" i="76" s="1"/>
  <c r="M60" i="76"/>
  <c r="F60" i="76"/>
  <c r="D60" i="76"/>
  <c r="E60" i="76" s="1"/>
  <c r="Q59" i="76"/>
  <c r="M59" i="76"/>
  <c r="I59" i="76"/>
  <c r="G62" i="76" s="1"/>
  <c r="AE58" i="76"/>
  <c r="AD58" i="76"/>
  <c r="AB58" i="76"/>
  <c r="AA58" i="76"/>
  <c r="Q58" i="76"/>
  <c r="M58" i="76"/>
  <c r="I58" i="76"/>
  <c r="G61" i="76" s="1"/>
  <c r="S57" i="76"/>
  <c r="G66" i="76" s="1"/>
  <c r="Q57" i="76"/>
  <c r="O57" i="76"/>
  <c r="G63" i="76" s="1"/>
  <c r="M57" i="76"/>
  <c r="K57" i="76"/>
  <c r="G60" i="76" s="1"/>
  <c r="I57" i="76"/>
  <c r="P56" i="76"/>
  <c r="L56" i="76"/>
  <c r="H56" i="76"/>
  <c r="D56" i="76"/>
  <c r="P55" i="76"/>
  <c r="L55" i="76"/>
  <c r="H55" i="76"/>
  <c r="D55" i="76"/>
  <c r="AY31" i="76"/>
  <c r="AW31" i="76"/>
  <c r="AX31" i="76" s="1"/>
  <c r="AV31" i="76"/>
  <c r="AU31" i="76"/>
  <c r="AS31" i="76"/>
  <c r="AT31" i="76" s="1"/>
  <c r="AQ31" i="76"/>
  <c r="AO31" i="76"/>
  <c r="AP31" i="76" s="1"/>
  <c r="AY30" i="76"/>
  <c r="AW30" i="76"/>
  <c r="AX30" i="76" s="1"/>
  <c r="AV30" i="76"/>
  <c r="AU30" i="76"/>
  <c r="AS30" i="76"/>
  <c r="AT30" i="76" s="1"/>
  <c r="AQ30" i="76"/>
  <c r="AO30" i="76"/>
  <c r="AP30" i="76" s="1"/>
  <c r="AY29" i="76"/>
  <c r="AW29" i="76"/>
  <c r="AX29" i="76" s="1"/>
  <c r="AU29" i="76"/>
  <c r="AS29" i="76"/>
  <c r="AT29" i="76" s="1"/>
  <c r="AQ29" i="76"/>
  <c r="AO29" i="76"/>
  <c r="BB28" i="76"/>
  <c r="AZ31" i="76" s="1"/>
  <c r="AU28" i="76"/>
  <c r="AS28" i="76"/>
  <c r="AT28" i="76" s="1"/>
  <c r="AR31" i="76" s="1"/>
  <c r="AR28" i="76"/>
  <c r="AQ28" i="76"/>
  <c r="AO28" i="76"/>
  <c r="AP28" i="76" s="1"/>
  <c r="BB27" i="76"/>
  <c r="AZ30" i="76" s="1"/>
  <c r="AU27" i="76"/>
  <c r="AS27" i="76"/>
  <c r="AT27" i="76" s="1"/>
  <c r="AR30" i="76" s="1"/>
  <c r="AR27" i="76"/>
  <c r="AQ27" i="76"/>
  <c r="AO27" i="76"/>
  <c r="AP27" i="76" s="1"/>
  <c r="BD26" i="76"/>
  <c r="AZ29" i="76" s="1"/>
  <c r="BB26" i="76"/>
  <c r="AU26" i="76"/>
  <c r="AS26" i="76"/>
  <c r="AT26" i="76" s="1"/>
  <c r="AQ26" i="76"/>
  <c r="AO26" i="76"/>
  <c r="AP26" i="76" s="1"/>
  <c r="BB25" i="76"/>
  <c r="AX25" i="76"/>
  <c r="AV28" i="76" s="1"/>
  <c r="AQ25" i="76"/>
  <c r="AO25" i="76"/>
  <c r="AP25" i="76" s="1"/>
  <c r="BB24" i="76"/>
  <c r="AX24" i="76"/>
  <c r="AV27" i="76" s="1"/>
  <c r="AQ24" i="76"/>
  <c r="AO24" i="76"/>
  <c r="AP24" i="76" s="1"/>
  <c r="BD23" i="76"/>
  <c r="AV29" i="76" s="1"/>
  <c r="BB23" i="76"/>
  <c r="AZ23" i="76"/>
  <c r="AV26" i="76" s="1"/>
  <c r="AX23" i="76"/>
  <c r="AQ23" i="76"/>
  <c r="AO23" i="76"/>
  <c r="AP23" i="76" s="1"/>
  <c r="BB22" i="76"/>
  <c r="AX22" i="76"/>
  <c r="AT22" i="76"/>
  <c r="AR25" i="76" s="1"/>
  <c r="BP21" i="76"/>
  <c r="BO21" i="76"/>
  <c r="BM21" i="76"/>
  <c r="BL21" i="76"/>
  <c r="BB21" i="76"/>
  <c r="AX21" i="76"/>
  <c r="AT21" i="76"/>
  <c r="AR24" i="76" s="1"/>
  <c r="BD20" i="76"/>
  <c r="AR29" i="76" s="1"/>
  <c r="BB20" i="76"/>
  <c r="AZ20" i="76"/>
  <c r="AR26" i="76" s="1"/>
  <c r="AX20" i="76"/>
  <c r="AV20" i="76"/>
  <c r="AR23" i="76" s="1"/>
  <c r="AT20" i="76"/>
  <c r="BA19" i="76"/>
  <c r="AW19" i="76"/>
  <c r="AS19" i="76"/>
  <c r="AO19" i="76"/>
  <c r="BA18" i="76"/>
  <c r="AW18" i="76"/>
  <c r="AS18" i="76"/>
  <c r="AO18" i="76"/>
  <c r="R34" i="76"/>
  <c r="P34" i="76"/>
  <c r="Q34" i="76" s="1"/>
  <c r="O34" i="76"/>
  <c r="N34" i="76"/>
  <c r="L34" i="76"/>
  <c r="M34" i="76" s="1"/>
  <c r="J34" i="76"/>
  <c r="H34" i="76"/>
  <c r="I34" i="76" s="1"/>
  <c r="G34" i="76"/>
  <c r="F34" i="76"/>
  <c r="D34" i="76"/>
  <c r="E34" i="76" s="1"/>
  <c r="R33" i="76"/>
  <c r="P33" i="76"/>
  <c r="Q33" i="76" s="1"/>
  <c r="O33" i="76"/>
  <c r="N33" i="76"/>
  <c r="L33" i="76"/>
  <c r="M33" i="76" s="1"/>
  <c r="J33" i="76"/>
  <c r="H33" i="76"/>
  <c r="I33" i="76" s="1"/>
  <c r="G33" i="76"/>
  <c r="F33" i="76"/>
  <c r="D33" i="76"/>
  <c r="E33" i="76" s="1"/>
  <c r="R32" i="76"/>
  <c r="P32" i="76"/>
  <c r="Q32" i="76" s="1"/>
  <c r="N32" i="76"/>
  <c r="L32" i="76"/>
  <c r="M32" i="76" s="1"/>
  <c r="J32" i="76"/>
  <c r="H32" i="76"/>
  <c r="I32" i="76" s="1"/>
  <c r="F32" i="76"/>
  <c r="D32" i="76"/>
  <c r="E32" i="76" s="1"/>
  <c r="U31" i="76"/>
  <c r="S34" i="76" s="1"/>
  <c r="N31" i="76"/>
  <c r="L31" i="76"/>
  <c r="M31" i="76" s="1"/>
  <c r="K34" i="76" s="1"/>
  <c r="K31" i="76"/>
  <c r="J31" i="76"/>
  <c r="H31" i="76"/>
  <c r="I31" i="76" s="1"/>
  <c r="F31" i="76"/>
  <c r="D31" i="76"/>
  <c r="E31" i="76" s="1"/>
  <c r="U30" i="76"/>
  <c r="S33" i="76" s="1"/>
  <c r="N30" i="76"/>
  <c r="L30" i="76"/>
  <c r="M30" i="76" s="1"/>
  <c r="K33" i="76" s="1"/>
  <c r="K30" i="76"/>
  <c r="J30" i="76"/>
  <c r="H30" i="76"/>
  <c r="I30" i="76" s="1"/>
  <c r="F30" i="76"/>
  <c r="D30" i="76"/>
  <c r="E30" i="76" s="1"/>
  <c r="W29" i="76"/>
  <c r="S32" i="76" s="1"/>
  <c r="U29" i="76"/>
  <c r="N29" i="76"/>
  <c r="L29" i="76"/>
  <c r="M29" i="76" s="1"/>
  <c r="J29" i="76"/>
  <c r="H29" i="76"/>
  <c r="I29" i="76" s="1"/>
  <c r="F29" i="76"/>
  <c r="D29" i="76"/>
  <c r="E29" i="76" s="1"/>
  <c r="U28" i="76"/>
  <c r="Q28" i="76"/>
  <c r="O31" i="76" s="1"/>
  <c r="J28" i="76"/>
  <c r="H28" i="76"/>
  <c r="I28" i="76" s="1"/>
  <c r="G31" i="76" s="1"/>
  <c r="G28" i="76"/>
  <c r="F28" i="76"/>
  <c r="D28" i="76"/>
  <c r="E28" i="76" s="1"/>
  <c r="U27" i="76"/>
  <c r="Q27" i="76"/>
  <c r="O30" i="76" s="1"/>
  <c r="J27" i="76"/>
  <c r="H27" i="76"/>
  <c r="I27" i="76" s="1"/>
  <c r="G30" i="76" s="1"/>
  <c r="G27" i="76"/>
  <c r="F27" i="76"/>
  <c r="D27" i="76"/>
  <c r="E27" i="76" s="1"/>
  <c r="W26" i="76"/>
  <c r="O32" i="76" s="1"/>
  <c r="U26" i="76"/>
  <c r="S26" i="76"/>
  <c r="O29" i="76" s="1"/>
  <c r="Q26" i="76"/>
  <c r="J26" i="76"/>
  <c r="H26" i="76"/>
  <c r="I26" i="76" s="1"/>
  <c r="F26" i="76"/>
  <c r="D26" i="76"/>
  <c r="U25" i="76"/>
  <c r="Q25" i="76"/>
  <c r="M25" i="76"/>
  <c r="K28" i="76" s="1"/>
  <c r="F25" i="76"/>
  <c r="D25" i="76"/>
  <c r="E25" i="76" s="1"/>
  <c r="U24" i="76"/>
  <c r="Q24" i="76"/>
  <c r="M24" i="76"/>
  <c r="K27" i="76" s="1"/>
  <c r="F24" i="76"/>
  <c r="D24" i="76"/>
  <c r="E24" i="76" s="1"/>
  <c r="W23" i="76"/>
  <c r="K32" i="76" s="1"/>
  <c r="U23" i="76"/>
  <c r="S23" i="76"/>
  <c r="K29" i="76" s="1"/>
  <c r="Q23" i="76"/>
  <c r="O23" i="76"/>
  <c r="K26" i="76" s="1"/>
  <c r="M23" i="76"/>
  <c r="F23" i="76"/>
  <c r="D23" i="76"/>
  <c r="U22" i="76"/>
  <c r="Q22" i="76"/>
  <c r="M22" i="76"/>
  <c r="I22" i="76"/>
  <c r="G25" i="76" s="1"/>
  <c r="AI21" i="76"/>
  <c r="AH21" i="76"/>
  <c r="AF21" i="76"/>
  <c r="AE21" i="76"/>
  <c r="U21" i="76"/>
  <c r="Q21" i="76"/>
  <c r="M21" i="76"/>
  <c r="I21" i="76"/>
  <c r="G24" i="76" s="1"/>
  <c r="W20" i="76"/>
  <c r="G32" i="76" s="1"/>
  <c r="U20" i="76"/>
  <c r="S20" i="76"/>
  <c r="G29" i="76" s="1"/>
  <c r="Q20" i="76"/>
  <c r="O20" i="76"/>
  <c r="G26" i="76" s="1"/>
  <c r="M20" i="76"/>
  <c r="K20" i="76"/>
  <c r="G23" i="76" s="1"/>
  <c r="I20" i="76"/>
  <c r="T19" i="76"/>
  <c r="P19" i="76"/>
  <c r="L19" i="76"/>
  <c r="H19" i="76"/>
  <c r="D19" i="76"/>
  <c r="T18" i="76"/>
  <c r="P18" i="76"/>
  <c r="L18" i="76"/>
  <c r="H18" i="76"/>
  <c r="D18" i="76"/>
  <c r="BO206" i="76" l="1"/>
  <c r="BP132" i="76"/>
  <c r="BQ111" i="76"/>
  <c r="BN233" i="76"/>
  <c r="BP224" i="76"/>
  <c r="AE227" i="76"/>
  <c r="BQ58" i="76"/>
  <c r="AC58" i="76"/>
  <c r="AF58" i="76"/>
  <c r="AC233" i="76"/>
  <c r="BQ185" i="76"/>
  <c r="AD224" i="76"/>
  <c r="AF218" i="76"/>
  <c r="AF144" i="76"/>
  <c r="AF263" i="76"/>
  <c r="AF129" i="76"/>
  <c r="AF248" i="76"/>
  <c r="AE242" i="76"/>
  <c r="BO221" i="76"/>
  <c r="AP220" i="76"/>
  <c r="BN203" i="76"/>
  <c r="BM206" i="76"/>
  <c r="BQ203" i="76"/>
  <c r="AF233" i="76"/>
  <c r="AG21" i="76"/>
  <c r="BQ293" i="76"/>
  <c r="AE138" i="76"/>
  <c r="BQ129" i="76"/>
  <c r="BP254" i="76"/>
  <c r="AF308" i="76"/>
  <c r="AB314" i="76"/>
  <c r="AD317" i="76"/>
  <c r="AJ21" i="76"/>
  <c r="BQ21" i="76"/>
  <c r="Y58" i="76"/>
  <c r="T59" i="76" s="1"/>
  <c r="Z61" i="76"/>
  <c r="V62" i="76" s="1"/>
  <c r="AE64" i="76"/>
  <c r="AC129" i="76"/>
  <c r="AE135" i="76"/>
  <c r="Y144" i="76"/>
  <c r="T145" i="76" s="1"/>
  <c r="AE147" i="76"/>
  <c r="BP236" i="76"/>
  <c r="BP242" i="76"/>
  <c r="BO251" i="76"/>
  <c r="AE206" i="76"/>
  <c r="BN58" i="76"/>
  <c r="BP67" i="76"/>
  <c r="BP76" i="76"/>
  <c r="AC144" i="76"/>
  <c r="AI188" i="76"/>
  <c r="AP205" i="76"/>
  <c r="BK206" i="76" s="1"/>
  <c r="BG207" i="76" s="1"/>
  <c r="BO209" i="76"/>
  <c r="BQ233" i="76"/>
  <c r="BO242" i="76"/>
  <c r="AB153" i="76"/>
  <c r="Z218" i="76"/>
  <c r="V219" i="76" s="1"/>
  <c r="AB221" i="76"/>
  <c r="AA227" i="76"/>
  <c r="BN185" i="76"/>
  <c r="Z293" i="76"/>
  <c r="V294" i="76" s="1"/>
  <c r="BN293" i="76"/>
  <c r="I223" i="76"/>
  <c r="Y224" i="76" s="1"/>
  <c r="T225" i="76" s="1"/>
  <c r="BJ64" i="76"/>
  <c r="BE65" i="76" s="1"/>
  <c r="Z129" i="76"/>
  <c r="V130" i="76" s="1"/>
  <c r="BO114" i="76"/>
  <c r="AF194" i="76"/>
  <c r="AC73" i="76"/>
  <c r="AC218" i="76"/>
  <c r="AE221" i="76"/>
  <c r="AE224" i="76"/>
  <c r="BO188" i="76"/>
  <c r="BN218" i="76"/>
  <c r="AF293" i="76"/>
  <c r="AC308" i="76"/>
  <c r="BJ73" i="76"/>
  <c r="BE74" i="76" s="1"/>
  <c r="BK73" i="76"/>
  <c r="BG74" i="76" s="1"/>
  <c r="BM138" i="76"/>
  <c r="AA236" i="76"/>
  <c r="E235" i="76"/>
  <c r="Z236" i="76" s="1"/>
  <c r="V237" i="76" s="1"/>
  <c r="AP208" i="76"/>
  <c r="BK209" i="76" s="1"/>
  <c r="BG210" i="76" s="1"/>
  <c r="BK58" i="76"/>
  <c r="BG59" i="76" s="1"/>
  <c r="AE132" i="76"/>
  <c r="AH197" i="76"/>
  <c r="AA221" i="76"/>
  <c r="BP209" i="76"/>
  <c r="AT241" i="76"/>
  <c r="BM254" i="76"/>
  <c r="AE302" i="76"/>
  <c r="Y308" i="76"/>
  <c r="T309" i="76" s="1"/>
  <c r="AE311" i="76"/>
  <c r="I316" i="76"/>
  <c r="BP24" i="76"/>
  <c r="AB82" i="76"/>
  <c r="AD82" i="76"/>
  <c r="BJ58" i="76"/>
  <c r="BE59" i="76" s="1"/>
  <c r="BM76" i="76"/>
  <c r="AB135" i="76"/>
  <c r="AA138" i="76"/>
  <c r="AB147" i="76"/>
  <c r="AD150" i="76"/>
  <c r="BM117" i="76"/>
  <c r="AI191" i="76"/>
  <c r="Y248" i="76"/>
  <c r="AB272" i="76"/>
  <c r="E313" i="76"/>
  <c r="AA314" i="76"/>
  <c r="AC314" i="76" s="1"/>
  <c r="BO24" i="76"/>
  <c r="AD67" i="76"/>
  <c r="AE82" i="76"/>
  <c r="BQ73" i="76"/>
  <c r="AA132" i="76"/>
  <c r="AA135" i="76"/>
  <c r="E134" i="76"/>
  <c r="Y135" i="76" s="1"/>
  <c r="T136" i="76" s="1"/>
  <c r="AD135" i="76"/>
  <c r="AD138" i="76"/>
  <c r="E149" i="76"/>
  <c r="BM114" i="76"/>
  <c r="BP117" i="76"/>
  <c r="BK129" i="76"/>
  <c r="BG130" i="76" s="1"/>
  <c r="Z224" i="76"/>
  <c r="V225" i="76" s="1"/>
  <c r="AA224" i="76"/>
  <c r="AD236" i="76"/>
  <c r="AD242" i="76"/>
  <c r="AE272" i="76"/>
  <c r="AD272" i="76"/>
  <c r="BO212" i="76"/>
  <c r="BK218" i="76"/>
  <c r="BG219" i="76" s="1"/>
  <c r="BL221" i="76"/>
  <c r="BM221" i="76"/>
  <c r="AE314" i="76"/>
  <c r="BM302" i="76"/>
  <c r="BO302" i="76"/>
  <c r="AD153" i="76"/>
  <c r="AD221" i="76"/>
  <c r="E220" i="76"/>
  <c r="Z221" i="76" s="1"/>
  <c r="V222" i="76" s="1"/>
  <c r="BL224" i="76"/>
  <c r="Z147" i="76"/>
  <c r="V148" i="76" s="1"/>
  <c r="AF197" i="76"/>
  <c r="AD227" i="76"/>
  <c r="AB227" i="76"/>
  <c r="E226" i="76"/>
  <c r="Z227" i="76" s="1"/>
  <c r="V228" i="76" s="1"/>
  <c r="AB302" i="76"/>
  <c r="BP79" i="76"/>
  <c r="BP138" i="76"/>
  <c r="Y73" i="76"/>
  <c r="T74" i="76" s="1"/>
  <c r="BM82" i="76"/>
  <c r="BO82" i="76"/>
  <c r="AB132" i="76"/>
  <c r="Y203" i="76"/>
  <c r="T204" i="76" s="1"/>
  <c r="AA206" i="76"/>
  <c r="AB206" i="76"/>
  <c r="AB224" i="76"/>
  <c r="Y263" i="76"/>
  <c r="T264" i="76" s="1"/>
  <c r="AA266" i="76"/>
  <c r="AD266" i="76"/>
  <c r="AB266" i="76"/>
  <c r="BJ185" i="76"/>
  <c r="BE186" i="76" s="1"/>
  <c r="BL191" i="76"/>
  <c r="BP212" i="76"/>
  <c r="BO239" i="76"/>
  <c r="AP238" i="76"/>
  <c r="AB311" i="76"/>
  <c r="AE67" i="76"/>
  <c r="Z73" i="76"/>
  <c r="V74" i="76" s="1"/>
  <c r="AA76" i="76"/>
  <c r="AB76" i="76"/>
  <c r="BM61" i="76"/>
  <c r="BP64" i="76"/>
  <c r="AD132" i="76"/>
  <c r="AB138" i="76"/>
  <c r="AE194" i="76"/>
  <c r="AC203" i="76"/>
  <c r="E205" i="76"/>
  <c r="Y206" i="76" s="1"/>
  <c r="T207" i="76" s="1"/>
  <c r="AE209" i="76"/>
  <c r="AC263" i="76"/>
  <c r="E265" i="76"/>
  <c r="Y266" i="76" s="1"/>
  <c r="T267" i="76" s="1"/>
  <c r="BP239" i="76"/>
  <c r="BK248" i="76"/>
  <c r="BG249" i="76" s="1"/>
  <c r="BL251" i="76"/>
  <c r="BM251" i="76"/>
  <c r="AD311" i="76"/>
  <c r="BJ293" i="76"/>
  <c r="BE294" i="76" s="1"/>
  <c r="BL296" i="76"/>
  <c r="BO296" i="76"/>
  <c r="BM296" i="76"/>
  <c r="AA61" i="76"/>
  <c r="AD61" i="76"/>
  <c r="AD79" i="76"/>
  <c r="E78" i="76"/>
  <c r="BM24" i="76"/>
  <c r="BO138" i="76"/>
  <c r="BL209" i="76"/>
  <c r="BM239" i="76"/>
  <c r="AD302" i="76"/>
  <c r="AF302" i="76" s="1"/>
  <c r="AE150" i="76"/>
  <c r="BJ129" i="76"/>
  <c r="BE130" i="76" s="1"/>
  <c r="BL132" i="76"/>
  <c r="BM132" i="76"/>
  <c r="AP131" i="76"/>
  <c r="BJ132" i="76" s="1"/>
  <c r="BE133" i="76" s="1"/>
  <c r="AB209" i="76"/>
  <c r="BK64" i="76"/>
  <c r="BG65" i="76" s="1"/>
  <c r="Y129" i="76"/>
  <c r="T130" i="76" s="1"/>
  <c r="Z138" i="76"/>
  <c r="V139" i="76" s="1"/>
  <c r="Z144" i="76"/>
  <c r="V145" i="76" s="1"/>
  <c r="BO120" i="76"/>
  <c r="BP120" i="76"/>
  <c r="AG185" i="76"/>
  <c r="AH188" i="76"/>
  <c r="Y218" i="76"/>
  <c r="T219" i="76" s="1"/>
  <c r="AD251" i="76"/>
  <c r="AD257" i="76"/>
  <c r="AE266" i="76"/>
  <c r="BM188" i="76"/>
  <c r="BJ203" i="76"/>
  <c r="BE204" i="76" s="1"/>
  <c r="BM236" i="76"/>
  <c r="BM242" i="76"/>
  <c r="BN248" i="76"/>
  <c r="AC293" i="76"/>
  <c r="AE296" i="76"/>
  <c r="AE317" i="76"/>
  <c r="BP296" i="76"/>
  <c r="BP302" i="76"/>
  <c r="BQ302" i="76" s="1"/>
  <c r="AI24" i="76"/>
  <c r="BP30" i="76"/>
  <c r="AB61" i="76"/>
  <c r="AD64" i="76"/>
  <c r="AA64" i="76"/>
  <c r="AE76" i="76"/>
  <c r="AB79" i="76"/>
  <c r="BL61" i="76"/>
  <c r="BM67" i="76"/>
  <c r="BO67" i="76"/>
  <c r="AA147" i="76"/>
  <c r="BN129" i="76"/>
  <c r="BM135" i="76"/>
  <c r="AJ185" i="76"/>
  <c r="AF191" i="76"/>
  <c r="AF203" i="76"/>
  <c r="Z233" i="76"/>
  <c r="V234" i="76" s="1"/>
  <c r="AC248" i="76"/>
  <c r="AA251" i="76"/>
  <c r="BO194" i="76"/>
  <c r="BP194" i="76"/>
  <c r="BL206" i="76"/>
  <c r="BP221" i="76"/>
  <c r="BM227" i="76"/>
  <c r="BP251" i="76"/>
  <c r="BM257" i="76"/>
  <c r="Z308" i="76"/>
  <c r="V309" i="76" s="1"/>
  <c r="AA311" i="76"/>
  <c r="AF73" i="76"/>
  <c r="BP61" i="76"/>
  <c r="BL76" i="76"/>
  <c r="BP82" i="76"/>
  <c r="G131" i="76"/>
  <c r="Y132" i="76" s="1"/>
  <c r="T133" i="76" s="1"/>
  <c r="AE153" i="76"/>
  <c r="BJ111" i="76"/>
  <c r="BE112" i="76" s="1"/>
  <c r="AB212" i="76"/>
  <c r="AD212" i="76"/>
  <c r="AB251" i="76"/>
  <c r="AA254" i="76"/>
  <c r="AE269" i="76"/>
  <c r="AA269" i="76"/>
  <c r="BL188" i="76"/>
  <c r="BP206" i="76"/>
  <c r="BQ206" i="76" s="1"/>
  <c r="BM212" i="76"/>
  <c r="BQ218" i="76"/>
  <c r="BP227" i="76"/>
  <c r="BO227" i="76"/>
  <c r="BK233" i="76"/>
  <c r="BG234" i="76" s="1"/>
  <c r="BQ248" i="76"/>
  <c r="BP257" i="76"/>
  <c r="BO257" i="76"/>
  <c r="AB317" i="76"/>
  <c r="BP299" i="76"/>
  <c r="BL299" i="76"/>
  <c r="AE79" i="76"/>
  <c r="BO64" i="76"/>
  <c r="BN73" i="76"/>
  <c r="BM79" i="76"/>
  <c r="AB150" i="76"/>
  <c r="BN111" i="76"/>
  <c r="BL114" i="76"/>
  <c r="BP135" i="76"/>
  <c r="AD185" i="76"/>
  <c r="Z186" i="76" s="1"/>
  <c r="AI194" i="76"/>
  <c r="Z203" i="76"/>
  <c r="V204" i="76" s="1"/>
  <c r="AE212" i="76"/>
  <c r="AB236" i="76"/>
  <c r="AA239" i="76"/>
  <c r="AE257" i="76"/>
  <c r="AP187" i="76"/>
  <c r="BJ188" i="76" s="1"/>
  <c r="BE189" i="76" s="1"/>
  <c r="BO224" i="76"/>
  <c r="BQ224" i="76" s="1"/>
  <c r="BJ233" i="76"/>
  <c r="BE234" i="76" s="1"/>
  <c r="BL236" i="76"/>
  <c r="BO254" i="76"/>
  <c r="Y293" i="76"/>
  <c r="T294" i="76" s="1"/>
  <c r="AE299" i="76"/>
  <c r="BJ299" i="76"/>
  <c r="BE300" i="76" s="1"/>
  <c r="BK299" i="76"/>
  <c r="BG300" i="76" s="1"/>
  <c r="BJ296" i="76"/>
  <c r="BE297" i="76" s="1"/>
  <c r="BK293" i="76"/>
  <c r="BG294" i="76" s="1"/>
  <c r="BM299" i="76"/>
  <c r="AP301" i="76"/>
  <c r="BJ302" i="76" s="1"/>
  <c r="BE303" i="76" s="1"/>
  <c r="BO299" i="76"/>
  <c r="BL302" i="76"/>
  <c r="BK296" i="76"/>
  <c r="BG297" i="76" s="1"/>
  <c r="E315" i="76"/>
  <c r="G310" i="76"/>
  <c r="Y311" i="76" s="1"/>
  <c r="T312" i="76" s="1"/>
  <c r="E316" i="76"/>
  <c r="Y317" i="76" s="1"/>
  <c r="T318" i="76" s="1"/>
  <c r="AD314" i="76"/>
  <c r="AA317" i="76"/>
  <c r="Z299" i="76"/>
  <c r="V300" i="76" s="1"/>
  <c r="Y299" i="76"/>
  <c r="T300" i="76" s="1"/>
  <c r="E295" i="76"/>
  <c r="Z296" i="76" s="1"/>
  <c r="V297" i="76" s="1"/>
  <c r="AB296" i="76"/>
  <c r="E302" i="76"/>
  <c r="Y302" i="76" s="1"/>
  <c r="T303" i="76" s="1"/>
  <c r="AD296" i="76"/>
  <c r="AA299" i="76"/>
  <c r="AB299" i="76"/>
  <c r="AD299" i="76"/>
  <c r="AA302" i="76"/>
  <c r="AA296" i="76"/>
  <c r="BK254" i="76"/>
  <c r="BG255" i="76" s="1"/>
  <c r="BK251" i="76"/>
  <c r="BG252" i="76" s="1"/>
  <c r="BJ254" i="76"/>
  <c r="BE255" i="76" s="1"/>
  <c r="BJ248" i="76"/>
  <c r="BE249" i="76" s="1"/>
  <c r="BL254" i="76"/>
  <c r="AP256" i="76"/>
  <c r="BJ257" i="76" s="1"/>
  <c r="BE258" i="76" s="1"/>
  <c r="BJ251" i="76"/>
  <c r="BE252" i="76" s="1"/>
  <c r="BL257" i="76"/>
  <c r="BK236" i="76"/>
  <c r="BG237" i="76" s="1"/>
  <c r="AP240" i="76"/>
  <c r="BJ239" i="76" s="1"/>
  <c r="BE240" i="76" s="1"/>
  <c r="BO236" i="76"/>
  <c r="BL239" i="76"/>
  <c r="AP241" i="76"/>
  <c r="BJ236" i="76"/>
  <c r="BE237" i="76" s="1"/>
  <c r="BL242" i="76"/>
  <c r="BK221" i="76"/>
  <c r="BG222" i="76" s="1"/>
  <c r="BJ224" i="76"/>
  <c r="BE225" i="76" s="1"/>
  <c r="BK224" i="76"/>
  <c r="BG225" i="76" s="1"/>
  <c r="BJ218" i="76"/>
  <c r="BE219" i="76" s="1"/>
  <c r="AP226" i="76"/>
  <c r="BJ227" i="76" s="1"/>
  <c r="BE228" i="76" s="1"/>
  <c r="BM224" i="76"/>
  <c r="BJ221" i="76"/>
  <c r="BE222" i="76" s="1"/>
  <c r="BL227" i="76"/>
  <c r="AP211" i="76"/>
  <c r="BJ212" i="76" s="1"/>
  <c r="BE213" i="76" s="1"/>
  <c r="BK203" i="76"/>
  <c r="BG204" i="76" s="1"/>
  <c r="BM209" i="76"/>
  <c r="BL212" i="76"/>
  <c r="BK185" i="76"/>
  <c r="BG186" i="76" s="1"/>
  <c r="BM191" i="76"/>
  <c r="BL194" i="76"/>
  <c r="AP190" i="76"/>
  <c r="BK191" i="76" s="1"/>
  <c r="BG192" i="76" s="1"/>
  <c r="BP191" i="76"/>
  <c r="BM194" i="76"/>
  <c r="BO191" i="76"/>
  <c r="BP188" i="76"/>
  <c r="AP193" i="76"/>
  <c r="BJ194" i="76" s="1"/>
  <c r="BE195" i="76" s="1"/>
  <c r="Y269" i="76"/>
  <c r="T270" i="76" s="1"/>
  <c r="Z269" i="76"/>
  <c r="V270" i="76" s="1"/>
  <c r="Z263" i="76"/>
  <c r="V264" i="76" s="1"/>
  <c r="AB269" i="76"/>
  <c r="E271" i="76"/>
  <c r="Z272" i="76" s="1"/>
  <c r="V273" i="76" s="1"/>
  <c r="AD269" i="76"/>
  <c r="AA272" i="76"/>
  <c r="Y251" i="76"/>
  <c r="T252" i="76" s="1"/>
  <c r="AD254" i="76"/>
  <c r="AA257" i="76"/>
  <c r="Z251" i="76"/>
  <c r="V252" i="76" s="1"/>
  <c r="E253" i="76"/>
  <c r="Z254" i="76" s="1"/>
  <c r="V255" i="76" s="1"/>
  <c r="AE254" i="76"/>
  <c r="AB257" i="76"/>
  <c r="Z248" i="76"/>
  <c r="V249" i="76" s="1"/>
  <c r="AB254" i="76"/>
  <c r="AE251" i="76"/>
  <c r="E256" i="76"/>
  <c r="Y257" i="76" s="1"/>
  <c r="T258" i="76" s="1"/>
  <c r="Y227" i="76"/>
  <c r="T228" i="76" s="1"/>
  <c r="AE236" i="76"/>
  <c r="AB239" i="76"/>
  <c r="E238" i="76"/>
  <c r="Z239" i="76" s="1"/>
  <c r="V240" i="76" s="1"/>
  <c r="AE239" i="76"/>
  <c r="AB242" i="76"/>
  <c r="Y233" i="76"/>
  <c r="T234" i="76" s="1"/>
  <c r="E241" i="76"/>
  <c r="Y242" i="76" s="1"/>
  <c r="T243" i="76" s="1"/>
  <c r="Y236" i="76"/>
  <c r="T237" i="76" s="1"/>
  <c r="AD239" i="76"/>
  <c r="AA242" i="76"/>
  <c r="Z206" i="76"/>
  <c r="V207" i="76" s="1"/>
  <c r="Y209" i="76"/>
  <c r="T210" i="76" s="1"/>
  <c r="Z209" i="76"/>
  <c r="V210" i="76" s="1"/>
  <c r="AD206" i="76"/>
  <c r="AA209" i="76"/>
  <c r="E211" i="76"/>
  <c r="Y212" i="76" s="1"/>
  <c r="T213" i="76" s="1"/>
  <c r="AD209" i="76"/>
  <c r="AA212" i="76"/>
  <c r="E187" i="76"/>
  <c r="AC188" i="76" s="1"/>
  <c r="X189" i="76" s="1"/>
  <c r="AE191" i="76"/>
  <c r="AE188" i="76"/>
  <c r="E190" i="76"/>
  <c r="AH194" i="76"/>
  <c r="AI197" i="76"/>
  <c r="AH191" i="76"/>
  <c r="E193" i="76"/>
  <c r="AE197" i="76"/>
  <c r="AC185" i="76"/>
  <c r="X186" i="76" s="1"/>
  <c r="I196" i="76"/>
  <c r="AF188" i="76"/>
  <c r="I193" i="76"/>
  <c r="E196" i="76"/>
  <c r="AP136" i="76"/>
  <c r="BJ135" i="76" s="1"/>
  <c r="BE136" i="76" s="1"/>
  <c r="BO132" i="76"/>
  <c r="BL135" i="76"/>
  <c r="BO135" i="76"/>
  <c r="BL138" i="76"/>
  <c r="AP137" i="76"/>
  <c r="BJ138" i="76" s="1"/>
  <c r="BE139" i="76" s="1"/>
  <c r="BK114" i="76"/>
  <c r="BG115" i="76" s="1"/>
  <c r="BL117" i="76"/>
  <c r="AP116" i="76"/>
  <c r="BK117" i="76" s="1"/>
  <c r="BG118" i="76" s="1"/>
  <c r="BM120" i="76"/>
  <c r="BK111" i="76"/>
  <c r="BG112" i="76" s="1"/>
  <c r="BP114" i="76"/>
  <c r="BJ114" i="76"/>
  <c r="BE115" i="76" s="1"/>
  <c r="AP119" i="76"/>
  <c r="BJ120" i="76" s="1"/>
  <c r="BE121" i="76" s="1"/>
  <c r="BO117" i="76"/>
  <c r="BL120" i="76"/>
  <c r="Y138" i="76"/>
  <c r="T139" i="76" s="1"/>
  <c r="E151" i="76"/>
  <c r="Y150" i="76" s="1"/>
  <c r="T151" i="76" s="1"/>
  <c r="AD147" i="76"/>
  <c r="AA150" i="76"/>
  <c r="E152" i="76"/>
  <c r="Y153" i="76" s="1"/>
  <c r="T154" i="76" s="1"/>
  <c r="Y147" i="76"/>
  <c r="T148" i="76" s="1"/>
  <c r="AA153" i="76"/>
  <c r="BK76" i="76"/>
  <c r="BG77" i="76" s="1"/>
  <c r="AP80" i="76"/>
  <c r="BK79" i="76" s="1"/>
  <c r="BG80" i="76" s="1"/>
  <c r="BO76" i="76"/>
  <c r="BL79" i="76"/>
  <c r="BJ76" i="76"/>
  <c r="BE77" i="76" s="1"/>
  <c r="BO79" i="76"/>
  <c r="BL82" i="76"/>
  <c r="AP81" i="76"/>
  <c r="BJ82" i="76" s="1"/>
  <c r="BE83" i="76" s="1"/>
  <c r="BK61" i="76"/>
  <c r="BG62" i="76" s="1"/>
  <c r="BO61" i="76"/>
  <c r="BL64" i="76"/>
  <c r="BM64" i="76"/>
  <c r="AP66" i="76"/>
  <c r="BJ67" i="76" s="1"/>
  <c r="BE68" i="76" s="1"/>
  <c r="BJ61" i="76"/>
  <c r="BE62" i="76" s="1"/>
  <c r="BL67" i="76"/>
  <c r="BN67" i="76" s="1"/>
  <c r="Z76" i="76"/>
  <c r="V77" i="76" s="1"/>
  <c r="E80" i="76"/>
  <c r="Z79" i="76" s="1"/>
  <c r="V80" i="76" s="1"/>
  <c r="AD76" i="76"/>
  <c r="AA79" i="76"/>
  <c r="Y76" i="76"/>
  <c r="T77" i="76" s="1"/>
  <c r="AA82" i="76"/>
  <c r="E81" i="76"/>
  <c r="Y82" i="76" s="1"/>
  <c r="T83" i="76" s="1"/>
  <c r="Z58" i="76"/>
  <c r="V59" i="76" s="1"/>
  <c r="AB64" i="76"/>
  <c r="E66" i="76"/>
  <c r="Y67" i="76" s="1"/>
  <c r="T68" i="76" s="1"/>
  <c r="E63" i="76"/>
  <c r="AB67" i="76"/>
  <c r="AE61" i="76"/>
  <c r="Y61" i="76"/>
  <c r="T62" i="76" s="1"/>
  <c r="AA67" i="76"/>
  <c r="AI33" i="76"/>
  <c r="AD33" i="76"/>
  <c r="Z34" i="76" s="1"/>
  <c r="BK21" i="76"/>
  <c r="BG22" i="76" s="1"/>
  <c r="BL24" i="76"/>
  <c r="AC21" i="76"/>
  <c r="X22" i="76" s="1"/>
  <c r="BP27" i="76"/>
  <c r="AI30" i="76"/>
  <c r="BN21" i="76"/>
  <c r="AI27" i="76"/>
  <c r="BM30" i="76"/>
  <c r="BO30" i="76"/>
  <c r="BO27" i="76"/>
  <c r="AH27" i="76"/>
  <c r="BM27" i="76"/>
  <c r="AH24" i="76"/>
  <c r="BK27" i="76"/>
  <c r="BG28" i="76" s="1"/>
  <c r="BK24" i="76"/>
  <c r="BG25" i="76" s="1"/>
  <c r="BJ27" i="76"/>
  <c r="BE28" i="76" s="1"/>
  <c r="AP29" i="76"/>
  <c r="BJ24" i="76"/>
  <c r="BE25" i="76" s="1"/>
  <c r="BL30" i="76"/>
  <c r="BJ21" i="76"/>
  <c r="BE22" i="76" s="1"/>
  <c r="BL27" i="76"/>
  <c r="AC30" i="76"/>
  <c r="X31" i="76" s="1"/>
  <c r="AD30" i="76"/>
  <c r="Z31" i="76" s="1"/>
  <c r="AC33" i="76"/>
  <c r="X34" i="76" s="1"/>
  <c r="AE30" i="76"/>
  <c r="AF33" i="76"/>
  <c r="AD21" i="76"/>
  <c r="Z22" i="76" s="1"/>
  <c r="AE24" i="76"/>
  <c r="E26" i="76"/>
  <c r="AF27" i="76"/>
  <c r="AH33" i="76"/>
  <c r="AE33" i="76"/>
  <c r="E23" i="76"/>
  <c r="AC24" i="76" s="1"/>
  <c r="X25" i="76" s="1"/>
  <c r="AF24" i="76"/>
  <c r="AH30" i="76"/>
  <c r="AE27" i="76"/>
  <c r="AF30" i="76"/>
  <c r="AD194" i="76" l="1"/>
  <c r="Z195" i="76" s="1"/>
  <c r="BK120" i="76"/>
  <c r="BG121" i="76" s="1"/>
  <c r="AD24" i="76"/>
  <c r="Z25" i="76" s="1"/>
  <c r="Z153" i="76"/>
  <c r="V154" i="76" s="1"/>
  <c r="AD188" i="76"/>
  <c r="Z189" i="76" s="1"/>
  <c r="Z314" i="76"/>
  <c r="V315" i="76" s="1"/>
  <c r="BK212" i="76"/>
  <c r="BG213" i="76" s="1"/>
  <c r="Z150" i="76"/>
  <c r="V151" i="76" s="1"/>
  <c r="AF138" i="76"/>
  <c r="BQ132" i="76"/>
  <c r="BQ296" i="76"/>
  <c r="BN82" i="76"/>
  <c r="BN76" i="76"/>
  <c r="BQ79" i="76"/>
  <c r="AC61" i="76"/>
  <c r="BK242" i="76"/>
  <c r="BG243" i="76" s="1"/>
  <c r="BQ236" i="76"/>
  <c r="AF257" i="76"/>
  <c r="AF224" i="76"/>
  <c r="AF227" i="76"/>
  <c r="BQ299" i="76"/>
  <c r="BQ27" i="76"/>
  <c r="BQ30" i="76"/>
  <c r="AC153" i="76"/>
  <c r="AC79" i="76"/>
  <c r="BQ24" i="76"/>
  <c r="BQ67" i="76"/>
  <c r="BQ64" i="76"/>
  <c r="BQ82" i="76"/>
  <c r="AF64" i="76"/>
  <c r="AF76" i="76"/>
  <c r="AC269" i="76"/>
  <c r="BN251" i="76"/>
  <c r="BQ257" i="76"/>
  <c r="AF272" i="76"/>
  <c r="AC257" i="76"/>
  <c r="AF242" i="76"/>
  <c r="Y254" i="76"/>
  <c r="T255" i="76" s="1"/>
  <c r="BQ209" i="76"/>
  <c r="BJ209" i="76"/>
  <c r="BE210" i="76" s="1"/>
  <c r="BN191" i="76"/>
  <c r="AC227" i="76"/>
  <c r="AC296" i="76"/>
  <c r="AC311" i="76"/>
  <c r="AF314" i="76"/>
  <c r="BN114" i="76"/>
  <c r="BQ114" i="76"/>
  <c r="BN138" i="76"/>
  <c r="BQ138" i="76"/>
  <c r="AF135" i="76"/>
  <c r="AC266" i="76"/>
  <c r="AF269" i="76"/>
  <c r="BN254" i="76"/>
  <c r="BQ254" i="76"/>
  <c r="AC251" i="76"/>
  <c r="AF251" i="76"/>
  <c r="BN236" i="76"/>
  <c r="BQ251" i="76"/>
  <c r="BQ242" i="76"/>
  <c r="BQ221" i="76"/>
  <c r="BJ206" i="76"/>
  <c r="BE207" i="76" s="1"/>
  <c r="BN206" i="76"/>
  <c r="BN209" i="76"/>
  <c r="BN227" i="76"/>
  <c r="BQ191" i="76"/>
  <c r="AC209" i="76"/>
  <c r="AG194" i="76"/>
  <c r="AJ188" i="76"/>
  <c r="AF206" i="76"/>
  <c r="AJ24" i="76"/>
  <c r="AC82" i="76"/>
  <c r="AG197" i="76"/>
  <c r="BQ239" i="76"/>
  <c r="BK82" i="76"/>
  <c r="BG83" i="76" s="1"/>
  <c r="BN296" i="76"/>
  <c r="AF132" i="76"/>
  <c r="BN79" i="76"/>
  <c r="AC150" i="76"/>
  <c r="AC212" i="76"/>
  <c r="AC239" i="76"/>
  <c r="BJ242" i="76"/>
  <c r="BE243" i="76" s="1"/>
  <c r="AF299" i="76"/>
  <c r="BQ227" i="76"/>
  <c r="AC254" i="76"/>
  <c r="BN188" i="76"/>
  <c r="AF221" i="76"/>
  <c r="BQ212" i="76"/>
  <c r="AC221" i="76"/>
  <c r="AF61" i="76"/>
  <c r="AC138" i="76"/>
  <c r="BN117" i="76"/>
  <c r="Z132" i="76"/>
  <c r="V133" i="76" s="1"/>
  <c r="BQ76" i="76"/>
  <c r="AF239" i="76"/>
  <c r="AF236" i="76"/>
  <c r="BN239" i="76"/>
  <c r="Y296" i="76"/>
  <c r="T297" i="76" s="1"/>
  <c r="BN302" i="76"/>
  <c r="AF317" i="76"/>
  <c r="BN224" i="76"/>
  <c r="BN221" i="76"/>
  <c r="AF147" i="76"/>
  <c r="AJ194" i="76"/>
  <c r="BQ188" i="76"/>
  <c r="AF212" i="76"/>
  <c r="AC64" i="76"/>
  <c r="Z135" i="76"/>
  <c r="V136" i="76" s="1"/>
  <c r="AG191" i="76"/>
  <c r="Y272" i="76"/>
  <c r="T273" i="76" s="1"/>
  <c r="BN30" i="76"/>
  <c r="AC206" i="76"/>
  <c r="Y79" i="76"/>
  <c r="T80" i="76" s="1"/>
  <c r="BK132" i="76"/>
  <c r="BG133" i="76" s="1"/>
  <c r="AC299" i="76"/>
  <c r="Z302" i="76"/>
  <c r="V303" i="76" s="1"/>
  <c r="BN299" i="76"/>
  <c r="BQ194" i="76"/>
  <c r="AF311" i="76"/>
  <c r="AC76" i="76"/>
  <c r="AF153" i="76"/>
  <c r="BQ117" i="76"/>
  <c r="AC197" i="76"/>
  <c r="X198" i="76" s="1"/>
  <c r="AJ191" i="76"/>
  <c r="AD197" i="76"/>
  <c r="Z198" i="76" s="1"/>
  <c r="AF254" i="76"/>
  <c r="AC272" i="76"/>
  <c r="Z266" i="76"/>
  <c r="V267" i="76" s="1"/>
  <c r="BN212" i="76"/>
  <c r="BN242" i="76"/>
  <c r="BN257" i="76"/>
  <c r="AF296" i="76"/>
  <c r="AC317" i="76"/>
  <c r="Z311" i="76"/>
  <c r="V312" i="76" s="1"/>
  <c r="AC147" i="76"/>
  <c r="AF79" i="76"/>
  <c r="AC132" i="76"/>
  <c r="Z67" i="76"/>
  <c r="V68" i="76" s="1"/>
  <c r="BK135" i="76"/>
  <c r="BG136" i="76" s="1"/>
  <c r="BN132" i="76"/>
  <c r="BN120" i="76"/>
  <c r="BJ117" i="76"/>
  <c r="BE118" i="76" s="1"/>
  <c r="AJ197" i="76"/>
  <c r="Y314" i="76"/>
  <c r="T315" i="76" s="1"/>
  <c r="AF266" i="76"/>
  <c r="AF82" i="76"/>
  <c r="BN24" i="76"/>
  <c r="BJ79" i="76"/>
  <c r="BE80" i="76" s="1"/>
  <c r="BN135" i="76"/>
  <c r="AF209" i="76"/>
  <c r="AC242" i="76"/>
  <c r="Z257" i="76"/>
  <c r="V258" i="76" s="1"/>
  <c r="BK188" i="76"/>
  <c r="BG189" i="76" s="1"/>
  <c r="BK257" i="76"/>
  <c r="BG258" i="76" s="1"/>
  <c r="AF67" i="76"/>
  <c r="AC236" i="76"/>
  <c r="BQ120" i="76"/>
  <c r="BK239" i="76"/>
  <c r="BG240" i="76" s="1"/>
  <c r="AC135" i="76"/>
  <c r="BQ61" i="76"/>
  <c r="BQ135" i="76"/>
  <c r="BK138" i="76"/>
  <c r="BG139" i="76" s="1"/>
  <c r="Y221" i="76"/>
  <c r="T222" i="76" s="1"/>
  <c r="BN194" i="76"/>
  <c r="AC302" i="76"/>
  <c r="Z317" i="76"/>
  <c r="V318" i="76" s="1"/>
  <c r="BN61" i="76"/>
  <c r="AC224" i="76"/>
  <c r="AF150" i="76"/>
  <c r="BK302" i="76"/>
  <c r="BG303" i="76" s="1"/>
  <c r="BK227" i="76"/>
  <c r="BG228" i="76" s="1"/>
  <c r="BK194" i="76"/>
  <c r="BG195" i="76" s="1"/>
  <c r="BJ191" i="76"/>
  <c r="BE192" i="76" s="1"/>
  <c r="Z242" i="76"/>
  <c r="V243" i="76" s="1"/>
  <c r="Y239" i="76"/>
  <c r="T240" i="76" s="1"/>
  <c r="Z212" i="76"/>
  <c r="V213" i="76" s="1"/>
  <c r="AD191" i="76"/>
  <c r="Z192" i="76" s="1"/>
  <c r="AC191" i="76"/>
  <c r="X192" i="76" s="1"/>
  <c r="AC194" i="76"/>
  <c r="X195" i="76" s="1"/>
  <c r="AG188" i="76"/>
  <c r="BK67" i="76"/>
  <c r="BG68" i="76" s="1"/>
  <c r="BN64" i="76"/>
  <c r="Z82" i="76"/>
  <c r="V83" i="76" s="1"/>
  <c r="Y64" i="76"/>
  <c r="T65" i="76" s="1"/>
  <c r="Z64" i="76"/>
  <c r="V65" i="76" s="1"/>
  <c r="AC67" i="76"/>
  <c r="AG33" i="76"/>
  <c r="AJ27" i="76"/>
  <c r="AJ33" i="76"/>
  <c r="AJ30" i="76"/>
  <c r="AG24" i="76"/>
  <c r="BN27" i="76"/>
  <c r="BK30" i="76"/>
  <c r="BG31" i="76" s="1"/>
  <c r="BJ30" i="76"/>
  <c r="BE31" i="76" s="1"/>
  <c r="AG27" i="76"/>
  <c r="AG30" i="76"/>
  <c r="AD27" i="76"/>
  <c r="Z28" i="76" s="1"/>
  <c r="AC27" i="76"/>
  <c r="X28" i="76" s="1"/>
</calcChain>
</file>

<file path=xl/sharedStrings.xml><?xml version="1.0" encoding="utf-8"?>
<sst xmlns="http://schemas.openxmlformats.org/spreadsheetml/2006/main" count="1414" uniqueCount="403">
  <si>
    <t>高知</t>
    <rPh sb="0" eb="2">
      <t>コウチ</t>
    </rPh>
    <phoneticPr fontId="2"/>
  </si>
  <si>
    <t>たまてん</t>
  </si>
  <si>
    <t>敗</t>
    <rPh sb="0" eb="1">
      <t>ハイ</t>
    </rPh>
    <phoneticPr fontId="6"/>
  </si>
  <si>
    <t>勝</t>
    <rPh sb="0" eb="1">
      <t>カ</t>
    </rPh>
    <phoneticPr fontId="6"/>
  </si>
  <si>
    <t>(勝敗)</t>
  </si>
  <si>
    <t>順位</t>
  </si>
  <si>
    <t>４部準優勝</t>
    <rPh sb="1" eb="2">
      <t>ブ</t>
    </rPh>
    <rPh sb="2" eb="5">
      <t>ジュンユウショウ</t>
    </rPh>
    <phoneticPr fontId="2"/>
  </si>
  <si>
    <t>４部</t>
    <rPh sb="1" eb="2">
      <t>ブ</t>
    </rPh>
    <phoneticPr fontId="2"/>
  </si>
  <si>
    <t>３部優勝</t>
    <rPh sb="1" eb="2">
      <t>ブ</t>
    </rPh>
    <rPh sb="2" eb="4">
      <t>ユウショウ</t>
    </rPh>
    <phoneticPr fontId="2"/>
  </si>
  <si>
    <t>Ｂ２</t>
    <phoneticPr fontId="2"/>
  </si>
  <si>
    <t>Ｃ２</t>
    <phoneticPr fontId="2"/>
  </si>
  <si>
    <t>Ｄ２</t>
    <phoneticPr fontId="2"/>
  </si>
  <si>
    <t>（各ブロック２位あがり）</t>
    <phoneticPr fontId="6"/>
  </si>
  <si>
    <t>３部</t>
    <rPh sb="1" eb="2">
      <t>ブ</t>
    </rPh>
    <phoneticPr fontId="2"/>
  </si>
  <si>
    <t>２部優勝</t>
    <rPh sb="1" eb="2">
      <t>ブ</t>
    </rPh>
    <rPh sb="2" eb="4">
      <t>ユウショウ</t>
    </rPh>
    <phoneticPr fontId="2"/>
  </si>
  <si>
    <t>２部</t>
    <rPh sb="1" eb="2">
      <t>ブ</t>
    </rPh>
    <phoneticPr fontId="2"/>
  </si>
  <si>
    <t>１部準優勝</t>
    <rPh sb="1" eb="2">
      <t>ブ</t>
    </rPh>
    <rPh sb="2" eb="5">
      <t>ジュンユウショウ</t>
    </rPh>
    <phoneticPr fontId="2"/>
  </si>
  <si>
    <t>１部優勝</t>
    <rPh sb="1" eb="2">
      <t>ブ</t>
    </rPh>
    <rPh sb="2" eb="4">
      <t>ユウショウ</t>
    </rPh>
    <phoneticPr fontId="2"/>
  </si>
  <si>
    <t>１部</t>
    <rPh sb="1" eb="2">
      <t>ブ</t>
    </rPh>
    <phoneticPr fontId="2"/>
  </si>
  <si>
    <t>差</t>
    <rPh sb="0" eb="1">
      <t>サ</t>
    </rPh>
    <phoneticPr fontId="6"/>
  </si>
  <si>
    <t>失</t>
    <rPh sb="0" eb="1">
      <t>シツ</t>
    </rPh>
    <phoneticPr fontId="6"/>
  </si>
  <si>
    <t>勝</t>
    <rPh sb="0" eb="1">
      <t>カチ</t>
    </rPh>
    <phoneticPr fontId="6"/>
  </si>
  <si>
    <t>得失点</t>
    <rPh sb="0" eb="2">
      <t>トクシツ</t>
    </rPh>
    <rPh sb="2" eb="3">
      <t>テン</t>
    </rPh>
    <phoneticPr fontId="6"/>
  </si>
  <si>
    <t>得失ｾｯﾄ</t>
    <rPh sb="0" eb="2">
      <t>トクシツ</t>
    </rPh>
    <phoneticPr fontId="6"/>
  </si>
  <si>
    <t>勝敗</t>
    <rPh sb="0" eb="2">
      <t>ショウハイ</t>
    </rPh>
    <phoneticPr fontId="6"/>
  </si>
  <si>
    <t>得</t>
    <phoneticPr fontId="6"/>
  </si>
  <si>
    <t>新居浜</t>
    <rPh sb="0" eb="3">
      <t>ニイハマ</t>
    </rPh>
    <phoneticPr fontId="2"/>
  </si>
  <si>
    <t>４部優勝</t>
    <rPh sb="1" eb="2">
      <t>ブ</t>
    </rPh>
    <rPh sb="2" eb="4">
      <t>ユウショウ</t>
    </rPh>
    <phoneticPr fontId="2"/>
  </si>
  <si>
    <t>（各ブロック１位あがり）</t>
    <phoneticPr fontId="6"/>
  </si>
  <si>
    <t>Ａ２</t>
    <phoneticPr fontId="2"/>
  </si>
  <si>
    <t>Ａ１</t>
    <phoneticPr fontId="2"/>
  </si>
  <si>
    <t>Ｂ１</t>
    <phoneticPr fontId="2"/>
  </si>
  <si>
    <t>Ｃ１</t>
    <phoneticPr fontId="2"/>
  </si>
  <si>
    <t>Ｄ１</t>
    <phoneticPr fontId="2"/>
  </si>
  <si>
    <t>Ｈ１</t>
    <phoneticPr fontId="2"/>
  </si>
  <si>
    <t>２部準優勝</t>
    <rPh sb="1" eb="2">
      <t>ブ</t>
    </rPh>
    <rPh sb="2" eb="3">
      <t>ジュン</t>
    </rPh>
    <rPh sb="3" eb="5">
      <t>ユウショウ</t>
    </rPh>
    <phoneticPr fontId="2"/>
  </si>
  <si>
    <t>３部準優勝</t>
    <rPh sb="1" eb="2">
      <t>ブ</t>
    </rPh>
    <rPh sb="2" eb="3">
      <t>ジュン</t>
    </rPh>
    <rPh sb="3" eb="5">
      <t>ユウショウ</t>
    </rPh>
    <phoneticPr fontId="2"/>
  </si>
  <si>
    <t>BATTLERS</t>
  </si>
  <si>
    <t>プレアデス</t>
  </si>
  <si>
    <t>TEAM BLOWIN</t>
  </si>
  <si>
    <t>広島</t>
  </si>
  <si>
    <t>松山</t>
  </si>
  <si>
    <t>新居浜</t>
  </si>
  <si>
    <t>徳島</t>
  </si>
  <si>
    <t>アッドクラブ</t>
  </si>
  <si>
    <t>まんのうクラブ</t>
  </si>
  <si>
    <t>さくら</t>
  </si>
  <si>
    <t>オアシス</t>
  </si>
  <si>
    <t>Ｅ１</t>
    <phoneticPr fontId="2"/>
  </si>
  <si>
    <t>Ｆ１</t>
    <phoneticPr fontId="2"/>
  </si>
  <si>
    <t>Ｊ１</t>
    <phoneticPr fontId="2"/>
  </si>
  <si>
    <t>south club</t>
  </si>
  <si>
    <t>荷川取　天</t>
    <rPh sb="0" eb="3">
      <t>ニカワドリ</t>
    </rPh>
    <rPh sb="4" eb="5">
      <t>テン</t>
    </rPh>
    <phoneticPr fontId="23"/>
  </si>
  <si>
    <t>安部有加里</t>
    <rPh sb="0" eb="2">
      <t>アベ</t>
    </rPh>
    <rPh sb="2" eb="5">
      <t>アカリ</t>
    </rPh>
    <phoneticPr fontId="23"/>
  </si>
  <si>
    <t>加地龍太</t>
    <rPh sb="0" eb="4">
      <t>カジリュウタ</t>
    </rPh>
    <phoneticPr fontId="23"/>
  </si>
  <si>
    <t>加地まどか</t>
    <rPh sb="0" eb="2">
      <t>カジ</t>
    </rPh>
    <phoneticPr fontId="23"/>
  </si>
  <si>
    <t>髙山靖浩</t>
    <rPh sb="0" eb="2">
      <t>タカヤマ</t>
    </rPh>
    <rPh sb="2" eb="4">
      <t>ヤスヒロ</t>
    </rPh>
    <phoneticPr fontId="23"/>
  </si>
  <si>
    <t>大塚体協</t>
    <rPh sb="0" eb="2">
      <t>オオツカ</t>
    </rPh>
    <rPh sb="2" eb="4">
      <t>タイキョウ</t>
    </rPh>
    <phoneticPr fontId="23"/>
  </si>
  <si>
    <t>髙山順子</t>
    <rPh sb="0" eb="2">
      <t>タカヤマ</t>
    </rPh>
    <rPh sb="2" eb="4">
      <t>ジュンコ</t>
    </rPh>
    <phoneticPr fontId="23"/>
  </si>
  <si>
    <t>中萩クラブ</t>
    <rPh sb="0" eb="2">
      <t>ナカハギ</t>
    </rPh>
    <phoneticPr fontId="23"/>
  </si>
  <si>
    <t>香川友彦</t>
    <rPh sb="0" eb="4">
      <t>カガワトモヒコ</t>
    </rPh>
    <phoneticPr fontId="23"/>
  </si>
  <si>
    <t>菊本同好会</t>
    <rPh sb="0" eb="2">
      <t>キクモト</t>
    </rPh>
    <rPh sb="2" eb="5">
      <t>ドウコウカイ</t>
    </rPh>
    <phoneticPr fontId="23"/>
  </si>
  <si>
    <t>伊達みはる</t>
    <rPh sb="0" eb="2">
      <t>ダテ</t>
    </rPh>
    <phoneticPr fontId="23"/>
  </si>
  <si>
    <t>21点3ゲーム</t>
    <rPh sb="2" eb="3">
      <t>テン</t>
    </rPh>
    <phoneticPr fontId="2"/>
  </si>
  <si>
    <t>Ｇ１</t>
    <phoneticPr fontId="2"/>
  </si>
  <si>
    <t>Ｋ１</t>
    <phoneticPr fontId="2"/>
  </si>
  <si>
    <t>15点3ゲーム</t>
    <rPh sb="2" eb="3">
      <t>テン</t>
    </rPh>
    <phoneticPr fontId="2"/>
  </si>
  <si>
    <t>Rise BC</t>
  </si>
  <si>
    <t>高松</t>
  </si>
  <si>
    <t>Tail eyes</t>
  </si>
  <si>
    <t>板野体協</t>
  </si>
  <si>
    <t>紫雲クラブ</t>
  </si>
  <si>
    <t>大塚体協</t>
  </si>
  <si>
    <t>川之江クラブ</t>
  </si>
  <si>
    <t>club leaf</t>
  </si>
  <si>
    <t>WBC</t>
  </si>
  <si>
    <t>Sweet Tomato</t>
  </si>
  <si>
    <t>いのもん</t>
  </si>
  <si>
    <t>GoGo's</t>
  </si>
  <si>
    <t>はね会</t>
  </si>
  <si>
    <t>イーグル</t>
  </si>
  <si>
    <t>Begin's</t>
  </si>
  <si>
    <t>Ｉ１</t>
    <phoneticPr fontId="2"/>
  </si>
  <si>
    <t>金子クラブ</t>
  </si>
  <si>
    <t>阿部和哉</t>
    <rPh sb="0" eb="2">
      <t>アベ</t>
    </rPh>
    <rPh sb="2" eb="4">
      <t>カズヤ</t>
    </rPh>
    <phoneticPr fontId="23"/>
  </si>
  <si>
    <t>Ａ２</t>
    <phoneticPr fontId="2"/>
  </si>
  <si>
    <t>権田光輔</t>
    <rPh sb="0" eb="2">
      <t>ゴンダ</t>
    </rPh>
    <rPh sb="2" eb="3">
      <t>ヒカリ</t>
    </rPh>
    <rPh sb="3" eb="4">
      <t>スケ</t>
    </rPh>
    <phoneticPr fontId="1"/>
  </si>
  <si>
    <t>松本沙織</t>
    <rPh sb="0" eb="2">
      <t>マツモト</t>
    </rPh>
    <rPh sb="2" eb="4">
      <t>サオリ</t>
    </rPh>
    <phoneticPr fontId="1"/>
  </si>
  <si>
    <t>双葉</t>
    <rPh sb="0" eb="2">
      <t>フタバ</t>
    </rPh>
    <phoneticPr fontId="1"/>
  </si>
  <si>
    <t>ソレ・タフィック</t>
  </si>
  <si>
    <t>石井体協</t>
    <rPh sb="0" eb="2">
      <t>イシイ</t>
    </rPh>
    <rPh sb="2" eb="4">
      <t>タイキョウ</t>
    </rPh>
    <phoneticPr fontId="1"/>
  </si>
  <si>
    <t>中村　唯</t>
    <rPh sb="0" eb="2">
      <t>ナカムラ</t>
    </rPh>
    <rPh sb="3" eb="4">
      <t>ユイ</t>
    </rPh>
    <phoneticPr fontId="1"/>
  </si>
  <si>
    <t>松山</t>
    <rPh sb="0" eb="2">
      <t>マツヤマ</t>
    </rPh>
    <phoneticPr fontId="2"/>
  </si>
  <si>
    <t>川島誠悟</t>
    <rPh sb="0" eb="2">
      <t>カワシマ</t>
    </rPh>
    <rPh sb="2" eb="4">
      <t>ショウゴ</t>
    </rPh>
    <phoneticPr fontId="1"/>
  </si>
  <si>
    <t>川島一家</t>
    <rPh sb="0" eb="2">
      <t>カワシマ</t>
    </rPh>
    <rPh sb="2" eb="4">
      <t>イッカ</t>
    </rPh>
    <phoneticPr fontId="1"/>
  </si>
  <si>
    <t>内田あや</t>
    <rPh sb="0" eb="2">
      <t>ウチダ</t>
    </rPh>
    <phoneticPr fontId="1"/>
  </si>
  <si>
    <t>川島一家</t>
  </si>
  <si>
    <t>今治</t>
    <rPh sb="0" eb="2">
      <t>イマバリ</t>
    </rPh>
    <phoneticPr fontId="2"/>
  </si>
  <si>
    <t>大森　匠</t>
    <rPh sb="0" eb="2">
      <t>オオモリ</t>
    </rPh>
    <rPh sb="3" eb="4">
      <t>タクミ</t>
    </rPh>
    <phoneticPr fontId="1"/>
  </si>
  <si>
    <t>LIVELY</t>
  </si>
  <si>
    <t>中川亜沙美</t>
    <rPh sb="0" eb="2">
      <t>ナカガワ</t>
    </rPh>
    <rPh sb="2" eb="5">
      <t>アサミ</t>
    </rPh>
    <phoneticPr fontId="1"/>
  </si>
  <si>
    <t>十河バド</t>
    <rPh sb="0" eb="2">
      <t>トガワ</t>
    </rPh>
    <phoneticPr fontId="1"/>
  </si>
  <si>
    <t>山本朋典</t>
    <rPh sb="0" eb="2">
      <t>ヤマモト</t>
    </rPh>
    <rPh sb="2" eb="4">
      <t>トモノリ</t>
    </rPh>
    <phoneticPr fontId="1"/>
  </si>
  <si>
    <t>髙橋善子</t>
    <rPh sb="0" eb="2">
      <t>タカハシ</t>
    </rPh>
    <rPh sb="2" eb="4">
      <t>ヨシコ</t>
    </rPh>
    <phoneticPr fontId="1"/>
  </si>
  <si>
    <t>西条</t>
    <rPh sb="0" eb="2">
      <t>サイジョウ</t>
    </rPh>
    <phoneticPr fontId="2"/>
  </si>
  <si>
    <t>松本　大</t>
    <rPh sb="0" eb="2">
      <t>マツモト</t>
    </rPh>
    <rPh sb="3" eb="4">
      <t>ダイ</t>
    </rPh>
    <phoneticPr fontId="1"/>
  </si>
  <si>
    <t>team A's</t>
  </si>
  <si>
    <t>宮内　彩</t>
    <rPh sb="0" eb="2">
      <t>ミヤウチ</t>
    </rPh>
    <rPh sb="3" eb="4">
      <t>アヤ</t>
    </rPh>
    <phoneticPr fontId="1"/>
  </si>
  <si>
    <t>長野光樹</t>
    <rPh sb="0" eb="2">
      <t>ナガノ</t>
    </rPh>
    <rPh sb="2" eb="4">
      <t>ミツキ</t>
    </rPh>
    <phoneticPr fontId="1"/>
  </si>
  <si>
    <t>ひょっこりはん</t>
  </si>
  <si>
    <t>魚本帆乃佳</t>
    <rPh sb="0" eb="2">
      <t>ウオモト</t>
    </rPh>
    <rPh sb="2" eb="3">
      <t>ホ</t>
    </rPh>
    <rPh sb="3" eb="4">
      <t>ノ</t>
    </rPh>
    <rPh sb="4" eb="5">
      <t>カ</t>
    </rPh>
    <phoneticPr fontId="1"/>
  </si>
  <si>
    <t>尾上哲也</t>
    <rPh sb="0" eb="4">
      <t>オノエテツヤ</t>
    </rPh>
    <phoneticPr fontId="1"/>
  </si>
  <si>
    <t>島村佳澄</t>
    <rPh sb="0" eb="2">
      <t>シマムラ</t>
    </rPh>
    <rPh sb="2" eb="4">
      <t>カスミ</t>
    </rPh>
    <phoneticPr fontId="1"/>
  </si>
  <si>
    <t>徳本　拓</t>
    <rPh sb="0" eb="2">
      <t>トクモト</t>
    </rPh>
    <rPh sb="3" eb="4">
      <t>タク</t>
    </rPh>
    <phoneticPr fontId="1"/>
  </si>
  <si>
    <t>club BB</t>
  </si>
  <si>
    <t>西森小祐加</t>
    <rPh sb="0" eb="2">
      <t>ニシモリ</t>
    </rPh>
    <rPh sb="2" eb="3">
      <t>コ</t>
    </rPh>
    <rPh sb="3" eb="5">
      <t>ユカ</t>
    </rPh>
    <phoneticPr fontId="1"/>
  </si>
  <si>
    <t>曽我部雅勝</t>
    <rPh sb="0" eb="5">
      <t>ソガベマサカツ</t>
    </rPh>
    <phoneticPr fontId="1"/>
  </si>
  <si>
    <t>須川理恵</t>
    <rPh sb="0" eb="2">
      <t>スガワ</t>
    </rPh>
    <rPh sb="2" eb="4">
      <t>リエ</t>
    </rPh>
    <phoneticPr fontId="1"/>
  </si>
  <si>
    <t>越野兼斗</t>
    <rPh sb="0" eb="2">
      <t>コシノ</t>
    </rPh>
    <rPh sb="2" eb="3">
      <t>ケン</t>
    </rPh>
    <rPh sb="3" eb="4">
      <t>ト</t>
    </rPh>
    <phoneticPr fontId="1"/>
  </si>
  <si>
    <t>辰野真弓</t>
    <rPh sb="0" eb="2">
      <t>タツノ</t>
    </rPh>
    <rPh sb="2" eb="4">
      <t>マユミ</t>
    </rPh>
    <phoneticPr fontId="1"/>
  </si>
  <si>
    <t>石井体協</t>
    <rPh sb="0" eb="4">
      <t>イシイタイキョウ</t>
    </rPh>
    <phoneticPr fontId="1"/>
  </si>
  <si>
    <t>下田知幸</t>
    <rPh sb="0" eb="2">
      <t>シモダ</t>
    </rPh>
    <rPh sb="2" eb="4">
      <t>トモユキ</t>
    </rPh>
    <phoneticPr fontId="1"/>
  </si>
  <si>
    <t>Gem</t>
  </si>
  <si>
    <t>石丸梨香</t>
    <rPh sb="0" eb="2">
      <t>イシマル</t>
    </rPh>
    <rPh sb="2" eb="4">
      <t>リカ</t>
    </rPh>
    <phoneticPr fontId="1"/>
  </si>
  <si>
    <t>双葉</t>
    <rPh sb="0" eb="2">
      <t>フタバ</t>
    </rPh>
    <phoneticPr fontId="2"/>
  </si>
  <si>
    <t>津久家幸治</t>
    <rPh sb="0" eb="1">
      <t>ツ</t>
    </rPh>
    <rPh sb="1" eb="2">
      <t>ク</t>
    </rPh>
    <rPh sb="2" eb="3">
      <t>ヤ</t>
    </rPh>
    <rPh sb="3" eb="5">
      <t>ユキハル</t>
    </rPh>
    <phoneticPr fontId="1"/>
  </si>
  <si>
    <t>越智結友</t>
    <rPh sb="0" eb="2">
      <t>オチ</t>
    </rPh>
    <rPh sb="2" eb="3">
      <t>ユイ</t>
    </rPh>
    <rPh sb="3" eb="4">
      <t>トモ</t>
    </rPh>
    <phoneticPr fontId="1"/>
  </si>
  <si>
    <t>権田澪佳</t>
    <rPh sb="0" eb="2">
      <t>ゴンダ</t>
    </rPh>
    <rPh sb="2" eb="3">
      <t>レイ</t>
    </rPh>
    <rPh sb="3" eb="4">
      <t>カ</t>
    </rPh>
    <phoneticPr fontId="23"/>
  </si>
  <si>
    <t>菊地敦史</t>
    <rPh sb="0" eb="4">
      <t>キクチアツシ</t>
    </rPh>
    <phoneticPr fontId="1"/>
  </si>
  <si>
    <t>菊地華子</t>
    <rPh sb="0" eb="2">
      <t>キクチ</t>
    </rPh>
    <rPh sb="2" eb="4">
      <t>ハナコ</t>
    </rPh>
    <phoneticPr fontId="1"/>
  </si>
  <si>
    <t>青井博之</t>
    <rPh sb="0" eb="2">
      <t>アオイ</t>
    </rPh>
    <rPh sb="2" eb="4">
      <t>ヒロユキ</t>
    </rPh>
    <phoneticPr fontId="1"/>
  </si>
  <si>
    <t>泉　七夕子</t>
    <rPh sb="0" eb="1">
      <t>イズミ</t>
    </rPh>
    <rPh sb="2" eb="4">
      <t>タナバタ</t>
    </rPh>
    <rPh sb="4" eb="5">
      <t>コ</t>
    </rPh>
    <phoneticPr fontId="1"/>
  </si>
  <si>
    <t>石崎　健</t>
    <rPh sb="0" eb="2">
      <t>イシザキ</t>
    </rPh>
    <rPh sb="3" eb="4">
      <t>ケン</t>
    </rPh>
    <phoneticPr fontId="1"/>
  </si>
  <si>
    <t>川之江クラブ</t>
    <rPh sb="0" eb="3">
      <t>カワノエ</t>
    </rPh>
    <phoneticPr fontId="1"/>
  </si>
  <si>
    <t>安田悦子</t>
    <rPh sb="0" eb="2">
      <t>ヤスダ</t>
    </rPh>
    <rPh sb="2" eb="4">
      <t>エツコ</t>
    </rPh>
    <phoneticPr fontId="1"/>
  </si>
  <si>
    <t>ファイヤーバード</t>
  </si>
  <si>
    <t>綿貫旨彦</t>
    <rPh sb="0" eb="2">
      <t>ワタヌキ</t>
    </rPh>
    <rPh sb="2" eb="3">
      <t>ウマ</t>
    </rPh>
    <rPh sb="3" eb="4">
      <t>ヒコ</t>
    </rPh>
    <phoneticPr fontId="1"/>
  </si>
  <si>
    <t>hnk</t>
  </si>
  <si>
    <t>黒田香織</t>
    <rPh sb="0" eb="2">
      <t>クロダ</t>
    </rPh>
    <rPh sb="2" eb="4">
      <t>カオリ</t>
    </rPh>
    <phoneticPr fontId="1"/>
  </si>
  <si>
    <t>梶野貴博</t>
    <rPh sb="0" eb="2">
      <t>カジノ</t>
    </rPh>
    <rPh sb="2" eb="4">
      <t>タカヒロ</t>
    </rPh>
    <phoneticPr fontId="1"/>
  </si>
  <si>
    <t>hana</t>
  </si>
  <si>
    <t>山根由梨枝</t>
    <rPh sb="0" eb="2">
      <t>ヤマネ</t>
    </rPh>
    <rPh sb="2" eb="4">
      <t>ユリ</t>
    </rPh>
    <rPh sb="4" eb="5">
      <t>エダ</t>
    </rPh>
    <phoneticPr fontId="1"/>
  </si>
  <si>
    <t>松井豊弘</t>
    <rPh sb="0" eb="2">
      <t>マツイ</t>
    </rPh>
    <rPh sb="2" eb="4">
      <t>トヨヒロ</t>
    </rPh>
    <phoneticPr fontId="1"/>
  </si>
  <si>
    <t>岡崎恵理子</t>
    <rPh sb="0" eb="2">
      <t>オカザキ</t>
    </rPh>
    <rPh sb="2" eb="5">
      <t>エリコ</t>
    </rPh>
    <phoneticPr fontId="1"/>
  </si>
  <si>
    <t>岡山</t>
    <rPh sb="0" eb="2">
      <t>オカヤマ</t>
    </rPh>
    <phoneticPr fontId="2"/>
  </si>
  <si>
    <t>立川真也</t>
    <rPh sb="0" eb="2">
      <t>タツカワ</t>
    </rPh>
    <rPh sb="2" eb="4">
      <t>シンヤ</t>
    </rPh>
    <phoneticPr fontId="1"/>
  </si>
  <si>
    <t>上田恭子</t>
    <rPh sb="0" eb="2">
      <t>ウエダ</t>
    </rPh>
    <rPh sb="2" eb="4">
      <t>キョウコ</t>
    </rPh>
    <phoneticPr fontId="1"/>
  </si>
  <si>
    <t>乗松岳史</t>
    <rPh sb="0" eb="2">
      <t>ノリマツ</t>
    </rPh>
    <rPh sb="2" eb="4">
      <t>タケシ</t>
    </rPh>
    <phoneticPr fontId="1"/>
  </si>
  <si>
    <t>wac wac</t>
  </si>
  <si>
    <t>乗松しのぶ</t>
    <rPh sb="0" eb="2">
      <t>ノリマツ</t>
    </rPh>
    <phoneticPr fontId="1"/>
  </si>
  <si>
    <t>柚山　治</t>
    <rPh sb="0" eb="2">
      <t>ユヤマ</t>
    </rPh>
    <rPh sb="3" eb="4">
      <t>ジ</t>
    </rPh>
    <phoneticPr fontId="1"/>
  </si>
  <si>
    <t>ドンキホーテ</t>
  </si>
  <si>
    <t>石井美紀</t>
    <rPh sb="0" eb="2">
      <t>イシイ</t>
    </rPh>
    <rPh sb="2" eb="4">
      <t>ミキ</t>
    </rPh>
    <phoneticPr fontId="1"/>
  </si>
  <si>
    <t>くにたB.C</t>
  </si>
  <si>
    <t>観音寺</t>
    <rPh sb="0" eb="3">
      <t>カンオンジ</t>
    </rPh>
    <phoneticPr fontId="2"/>
  </si>
  <si>
    <t>正林隼人</t>
    <rPh sb="0" eb="2">
      <t>マサバヤシ</t>
    </rPh>
    <rPh sb="2" eb="4">
      <t>ハヤト</t>
    </rPh>
    <phoneticPr fontId="1"/>
  </si>
  <si>
    <t>織田美保子</t>
    <rPh sb="0" eb="2">
      <t>オリタ</t>
    </rPh>
    <rPh sb="2" eb="5">
      <t>ミホコ</t>
    </rPh>
    <phoneticPr fontId="1"/>
  </si>
  <si>
    <t>遠藤　司</t>
    <rPh sb="0" eb="2">
      <t>エンドウ</t>
    </rPh>
    <rPh sb="3" eb="4">
      <t>ツカサ</t>
    </rPh>
    <phoneticPr fontId="1"/>
  </si>
  <si>
    <t>中萩クラブ</t>
    <rPh sb="0" eb="2">
      <t>ナカハギ</t>
    </rPh>
    <phoneticPr fontId="1"/>
  </si>
  <si>
    <t>斉藤陽子</t>
    <rPh sb="0" eb="2">
      <t>サイトウ</t>
    </rPh>
    <rPh sb="2" eb="4">
      <t>ヨウコ</t>
    </rPh>
    <phoneticPr fontId="1"/>
  </si>
  <si>
    <t>浜崎啓一郎</t>
    <rPh sb="0" eb="2">
      <t>ハマサキ</t>
    </rPh>
    <rPh sb="2" eb="5">
      <t>ケイイチロウ</t>
    </rPh>
    <phoneticPr fontId="1"/>
  </si>
  <si>
    <t>ランバー</t>
  </si>
  <si>
    <t>久保明美</t>
    <rPh sb="0" eb="2">
      <t>クボ</t>
    </rPh>
    <rPh sb="2" eb="4">
      <t>アケミ</t>
    </rPh>
    <phoneticPr fontId="1"/>
  </si>
  <si>
    <t>高岡　翼</t>
    <rPh sb="0" eb="2">
      <t>タカオカ</t>
    </rPh>
    <rPh sb="3" eb="4">
      <t>ツバサ</t>
    </rPh>
    <phoneticPr fontId="1"/>
  </si>
  <si>
    <t>ミニバト</t>
  </si>
  <si>
    <t>宮内祥子</t>
    <rPh sb="0" eb="2">
      <t>ミヤウチ</t>
    </rPh>
    <rPh sb="2" eb="4">
      <t>ショウコ</t>
    </rPh>
    <phoneticPr fontId="1"/>
  </si>
  <si>
    <t>こそれん</t>
  </si>
  <si>
    <t>浜田祐輔</t>
    <rPh sb="0" eb="2">
      <t>ハマダ</t>
    </rPh>
    <rPh sb="2" eb="4">
      <t>ユウスケ</t>
    </rPh>
    <phoneticPr fontId="1"/>
  </si>
  <si>
    <t>かっしーず</t>
  </si>
  <si>
    <t>川﨑麻由</t>
    <rPh sb="0" eb="2">
      <t>カワサキ</t>
    </rPh>
    <rPh sb="2" eb="4">
      <t>マユ</t>
    </rPh>
    <phoneticPr fontId="1"/>
  </si>
  <si>
    <t>久保雄輝</t>
    <rPh sb="0" eb="2">
      <t>クボ</t>
    </rPh>
    <rPh sb="2" eb="4">
      <t>ユウキ</t>
    </rPh>
    <phoneticPr fontId="1"/>
  </si>
  <si>
    <t>ホッチポッチ</t>
  </si>
  <si>
    <t>清水涼子</t>
    <rPh sb="0" eb="2">
      <t>シミズ</t>
    </rPh>
    <rPh sb="2" eb="4">
      <t>リョウコ</t>
    </rPh>
    <phoneticPr fontId="1"/>
  </si>
  <si>
    <t>稲葉　新</t>
    <rPh sb="0" eb="2">
      <t>イナバ</t>
    </rPh>
    <rPh sb="3" eb="4">
      <t>シン</t>
    </rPh>
    <phoneticPr fontId="1"/>
  </si>
  <si>
    <t>西村千咲</t>
    <rPh sb="0" eb="2">
      <t>ニシムラ</t>
    </rPh>
    <rPh sb="2" eb="4">
      <t>チサキ</t>
    </rPh>
    <phoneticPr fontId="1"/>
  </si>
  <si>
    <t>バドミントン楽しむ会</t>
    <rPh sb="6" eb="7">
      <t>タノ</t>
    </rPh>
    <rPh sb="9" eb="10">
      <t>カイ</t>
    </rPh>
    <phoneticPr fontId="1"/>
  </si>
  <si>
    <t>菅　晃一</t>
    <rPh sb="0" eb="1">
      <t>スガ</t>
    </rPh>
    <rPh sb="2" eb="4">
      <t>コウイチ</t>
    </rPh>
    <phoneticPr fontId="1"/>
  </si>
  <si>
    <t>Robin</t>
  </si>
  <si>
    <t>高須賀美有</t>
    <rPh sb="0" eb="3">
      <t>タカスカ</t>
    </rPh>
    <rPh sb="3" eb="5">
      <t>ミユ</t>
    </rPh>
    <phoneticPr fontId="1"/>
  </si>
  <si>
    <t>伊藤洸弥</t>
    <rPh sb="0" eb="2">
      <t>イトウ</t>
    </rPh>
    <rPh sb="2" eb="3">
      <t>コウ</t>
    </rPh>
    <rPh sb="3" eb="4">
      <t>ヤ</t>
    </rPh>
    <phoneticPr fontId="1"/>
  </si>
  <si>
    <t>井出美佳</t>
    <rPh sb="0" eb="2">
      <t>イデ</t>
    </rPh>
    <rPh sb="2" eb="4">
      <t>ミカ</t>
    </rPh>
    <phoneticPr fontId="1"/>
  </si>
  <si>
    <t>高津クラブ</t>
  </si>
  <si>
    <t>宮田秀輝</t>
    <rPh sb="0" eb="2">
      <t>ミヤタ</t>
    </rPh>
    <rPh sb="2" eb="4">
      <t>ヒデキ</t>
    </rPh>
    <phoneticPr fontId="1"/>
  </si>
  <si>
    <t>コズエーズ</t>
  </si>
  <si>
    <t>杉谷こずえ</t>
    <rPh sb="0" eb="2">
      <t>スギタニ</t>
    </rPh>
    <phoneticPr fontId="1"/>
  </si>
  <si>
    <t>石川竜郎</t>
    <rPh sb="0" eb="2">
      <t>イシカワ</t>
    </rPh>
    <rPh sb="2" eb="4">
      <t>タツオ</t>
    </rPh>
    <phoneticPr fontId="1"/>
  </si>
  <si>
    <t>石川　紫</t>
    <rPh sb="0" eb="2">
      <t>イシカワ</t>
    </rPh>
    <rPh sb="3" eb="4">
      <t>ユカリ</t>
    </rPh>
    <phoneticPr fontId="1"/>
  </si>
  <si>
    <t>B.C fight</t>
  </si>
  <si>
    <t>真鍋光児</t>
    <rPh sb="0" eb="2">
      <t>マナベ</t>
    </rPh>
    <rPh sb="2" eb="4">
      <t>コウジ</t>
    </rPh>
    <phoneticPr fontId="1"/>
  </si>
  <si>
    <t>ひうちクラブ</t>
  </si>
  <si>
    <t>合田直子</t>
    <rPh sb="0" eb="4">
      <t>ゴウダナオコ</t>
    </rPh>
    <phoneticPr fontId="1"/>
  </si>
  <si>
    <t>中平　流</t>
    <rPh sb="0" eb="2">
      <t>ナカヒラ</t>
    </rPh>
    <rPh sb="3" eb="4">
      <t>リュウ</t>
    </rPh>
    <phoneticPr fontId="1"/>
  </si>
  <si>
    <t>も☆rich</t>
  </si>
  <si>
    <t>尾崎夕子</t>
    <rPh sb="0" eb="2">
      <t>オザキ</t>
    </rPh>
    <rPh sb="2" eb="4">
      <t>ユウコ</t>
    </rPh>
    <phoneticPr fontId="1"/>
  </si>
  <si>
    <t>江頭雅彦</t>
    <rPh sb="0" eb="2">
      <t>エトウ</t>
    </rPh>
    <rPh sb="2" eb="4">
      <t>マサヒコ</t>
    </rPh>
    <phoneticPr fontId="1"/>
  </si>
  <si>
    <t>江頭恵美子</t>
    <rPh sb="0" eb="5">
      <t>エトウエミコ</t>
    </rPh>
    <phoneticPr fontId="1"/>
  </si>
  <si>
    <t>佐藤元宣</t>
    <rPh sb="0" eb="4">
      <t>サトウモトノリ</t>
    </rPh>
    <phoneticPr fontId="1"/>
  </si>
  <si>
    <t>福田祐理子</t>
    <rPh sb="0" eb="5">
      <t>フクダユリコ</t>
    </rPh>
    <phoneticPr fontId="1"/>
  </si>
  <si>
    <t>高橋和也</t>
    <rPh sb="0" eb="2">
      <t>タカハシ</t>
    </rPh>
    <rPh sb="2" eb="4">
      <t>カズヤ</t>
    </rPh>
    <phoneticPr fontId="1"/>
  </si>
  <si>
    <t>安藤真樹子</t>
    <rPh sb="0" eb="2">
      <t>アンドウ</t>
    </rPh>
    <rPh sb="2" eb="5">
      <t>マキコ</t>
    </rPh>
    <phoneticPr fontId="1"/>
  </si>
  <si>
    <t>吉田祐介</t>
    <rPh sb="0" eb="2">
      <t>ヨシダ</t>
    </rPh>
    <rPh sb="2" eb="4">
      <t>ユウスケ</t>
    </rPh>
    <phoneticPr fontId="1"/>
  </si>
  <si>
    <t>魚本有希子</t>
    <rPh sb="0" eb="2">
      <t>ウオモト</t>
    </rPh>
    <rPh sb="2" eb="5">
      <t>ユキコ</t>
    </rPh>
    <phoneticPr fontId="1"/>
  </si>
  <si>
    <t>櫻井寿怜</t>
    <rPh sb="0" eb="2">
      <t>サクライ</t>
    </rPh>
    <rPh sb="2" eb="3">
      <t>ジュ</t>
    </rPh>
    <rPh sb="3" eb="4">
      <t>レイ</t>
    </rPh>
    <phoneticPr fontId="1"/>
  </si>
  <si>
    <t>チーム翔</t>
    <rPh sb="3" eb="4">
      <t>ショウ</t>
    </rPh>
    <phoneticPr fontId="1"/>
  </si>
  <si>
    <t>下村麻友</t>
    <rPh sb="0" eb="2">
      <t>シモムラ</t>
    </rPh>
    <rPh sb="2" eb="4">
      <t>マユ</t>
    </rPh>
    <phoneticPr fontId="1"/>
  </si>
  <si>
    <t>チーム翔</t>
  </si>
  <si>
    <t>下村幹男</t>
    <rPh sb="0" eb="2">
      <t>シモムラ</t>
    </rPh>
    <rPh sb="2" eb="4">
      <t>ミキオ</t>
    </rPh>
    <phoneticPr fontId="1"/>
  </si>
  <si>
    <t>下村美佳</t>
    <rPh sb="0" eb="2">
      <t>シモムラ</t>
    </rPh>
    <rPh sb="2" eb="4">
      <t>ミカ</t>
    </rPh>
    <phoneticPr fontId="1"/>
  </si>
  <si>
    <t>檜田伸一郎</t>
    <rPh sb="0" eb="5">
      <t>ヒダシンイチロウ</t>
    </rPh>
    <phoneticPr fontId="1"/>
  </si>
  <si>
    <t>西川　綾</t>
    <rPh sb="0" eb="2">
      <t>ニシカワ</t>
    </rPh>
    <rPh sb="3" eb="4">
      <t>アヤ</t>
    </rPh>
    <phoneticPr fontId="1"/>
  </si>
  <si>
    <t>赤坂宏一郎</t>
    <rPh sb="0" eb="2">
      <t>アカサカ</t>
    </rPh>
    <rPh sb="2" eb="5">
      <t>コウイチロウ</t>
    </rPh>
    <phoneticPr fontId="1"/>
  </si>
  <si>
    <t>久枝バドミントンクラブ</t>
    <rPh sb="0" eb="2">
      <t>ヒサエダ</t>
    </rPh>
    <phoneticPr fontId="1"/>
  </si>
  <si>
    <t>石丸久美</t>
    <rPh sb="0" eb="2">
      <t>イシマル</t>
    </rPh>
    <rPh sb="2" eb="4">
      <t>クミ</t>
    </rPh>
    <phoneticPr fontId="1"/>
  </si>
  <si>
    <t>久枝バドミントンクラブ</t>
  </si>
  <si>
    <t>安藤浩樹</t>
    <rPh sb="0" eb="2">
      <t>アンドウ</t>
    </rPh>
    <rPh sb="2" eb="4">
      <t>ヒロキ</t>
    </rPh>
    <phoneticPr fontId="1"/>
  </si>
  <si>
    <t>安藤奈未</t>
    <rPh sb="0" eb="2">
      <t>アンドウ</t>
    </rPh>
    <rPh sb="2" eb="4">
      <t>ナミ</t>
    </rPh>
    <phoneticPr fontId="1"/>
  </si>
  <si>
    <t>松本　裕</t>
    <rPh sb="0" eb="2">
      <t>マツモト</t>
    </rPh>
    <rPh sb="3" eb="4">
      <t>ユウ</t>
    </rPh>
    <phoneticPr fontId="1"/>
  </si>
  <si>
    <t>板野体協</t>
    <rPh sb="0" eb="4">
      <t>イタノタイキョウ</t>
    </rPh>
    <phoneticPr fontId="1"/>
  </si>
  <si>
    <t>上野ひとみ</t>
    <rPh sb="0" eb="2">
      <t>ウエノ</t>
    </rPh>
    <phoneticPr fontId="1"/>
  </si>
  <si>
    <t>徳島</t>
    <rPh sb="0" eb="2">
      <t>トクシマ</t>
    </rPh>
    <phoneticPr fontId="2"/>
  </si>
  <si>
    <t>中村洋一</t>
    <rPh sb="0" eb="2">
      <t>ナカムラ</t>
    </rPh>
    <rPh sb="2" eb="4">
      <t>ヨウイチ</t>
    </rPh>
    <phoneticPr fontId="1"/>
  </si>
  <si>
    <t>岩本　忍</t>
    <rPh sb="0" eb="2">
      <t>イワモト</t>
    </rPh>
    <rPh sb="3" eb="4">
      <t>シノブ</t>
    </rPh>
    <phoneticPr fontId="1"/>
  </si>
  <si>
    <t>妹尾良一</t>
    <rPh sb="0" eb="2">
      <t>セノオ</t>
    </rPh>
    <rPh sb="2" eb="4">
      <t>リョウイチ</t>
    </rPh>
    <phoneticPr fontId="1"/>
  </si>
  <si>
    <t>泉　恵子</t>
    <rPh sb="0" eb="1">
      <t>イズミ</t>
    </rPh>
    <rPh sb="2" eb="4">
      <t>ケイコ</t>
    </rPh>
    <phoneticPr fontId="1"/>
  </si>
  <si>
    <t>岡田和夫</t>
    <rPh sb="0" eb="2">
      <t>オカダ</t>
    </rPh>
    <rPh sb="2" eb="4">
      <t>カズオ</t>
    </rPh>
    <phoneticPr fontId="1"/>
  </si>
  <si>
    <t>内木場奈保子</t>
    <rPh sb="0" eb="3">
      <t>ウチキバ</t>
    </rPh>
    <rPh sb="3" eb="6">
      <t>ナホコ</t>
    </rPh>
    <phoneticPr fontId="1"/>
  </si>
  <si>
    <t>京都</t>
    <rPh sb="0" eb="2">
      <t>キョウト</t>
    </rPh>
    <phoneticPr fontId="2"/>
  </si>
  <si>
    <t>次田知美</t>
    <rPh sb="0" eb="2">
      <t>ツギタ</t>
    </rPh>
    <rPh sb="2" eb="4">
      <t>トモミ</t>
    </rPh>
    <phoneticPr fontId="1"/>
  </si>
  <si>
    <t>安藤達也</t>
    <rPh sb="0" eb="2">
      <t>アンドウ</t>
    </rPh>
    <rPh sb="2" eb="4">
      <t>タツヤ</t>
    </rPh>
    <phoneticPr fontId="1"/>
  </si>
  <si>
    <t>五郷クラブ</t>
    <rPh sb="0" eb="2">
      <t>ゴゴウ</t>
    </rPh>
    <phoneticPr fontId="1"/>
  </si>
  <si>
    <t>善通寺</t>
    <rPh sb="0" eb="3">
      <t>ゼンツウジ</t>
    </rPh>
    <phoneticPr fontId="2"/>
  </si>
  <si>
    <t>友居卓史</t>
    <rPh sb="0" eb="1">
      <t>トモ</t>
    </rPh>
    <rPh sb="1" eb="2">
      <t>イ</t>
    </rPh>
    <rPh sb="2" eb="4">
      <t>タクシ</t>
    </rPh>
    <phoneticPr fontId="1"/>
  </si>
  <si>
    <t>石川和美</t>
    <rPh sb="0" eb="2">
      <t>イシカワ</t>
    </rPh>
    <rPh sb="2" eb="4">
      <t>カズミ</t>
    </rPh>
    <phoneticPr fontId="1"/>
  </si>
  <si>
    <t>金栄ペラーズ</t>
    <rPh sb="0" eb="2">
      <t>キンエイ</t>
    </rPh>
    <phoneticPr fontId="1"/>
  </si>
  <si>
    <t>田中秀仁</t>
    <rPh sb="0" eb="4">
      <t>タナカヒデヒト</t>
    </rPh>
    <phoneticPr fontId="1"/>
  </si>
  <si>
    <t>亀岡直美</t>
    <rPh sb="0" eb="2">
      <t>カメオカ</t>
    </rPh>
    <rPh sb="2" eb="4">
      <t>ナオミ</t>
    </rPh>
    <phoneticPr fontId="1"/>
  </si>
  <si>
    <t>金栄ペラーズ</t>
  </si>
  <si>
    <t>高石直也</t>
    <rPh sb="0" eb="2">
      <t>タカイシ</t>
    </rPh>
    <rPh sb="2" eb="4">
      <t>ナオヤ</t>
    </rPh>
    <phoneticPr fontId="1"/>
  </si>
  <si>
    <t>B‐Wing's</t>
  </si>
  <si>
    <t>山田あゆみ</t>
    <rPh sb="0" eb="2">
      <t>ヤマダ</t>
    </rPh>
    <phoneticPr fontId="1"/>
  </si>
  <si>
    <t>奥本貴俊</t>
    <rPh sb="0" eb="2">
      <t>オクモト</t>
    </rPh>
    <rPh sb="2" eb="4">
      <t>タカトシ</t>
    </rPh>
    <phoneticPr fontId="1"/>
  </si>
  <si>
    <t>蘭所桃子</t>
    <rPh sb="0" eb="1">
      <t>ラン</t>
    </rPh>
    <rPh sb="1" eb="2">
      <t>トコロ</t>
    </rPh>
    <rPh sb="2" eb="4">
      <t>モモコ</t>
    </rPh>
    <phoneticPr fontId="1"/>
  </si>
  <si>
    <t>T.I.E</t>
  </si>
  <si>
    <t>冨永雅司</t>
    <rPh sb="0" eb="2">
      <t>トミナガ</t>
    </rPh>
    <rPh sb="2" eb="4">
      <t>マサシ</t>
    </rPh>
    <phoneticPr fontId="1"/>
  </si>
  <si>
    <t>田中茉衣</t>
    <rPh sb="0" eb="2">
      <t>タナカ</t>
    </rPh>
    <rPh sb="2" eb="4">
      <t>マイ</t>
    </rPh>
    <phoneticPr fontId="1"/>
  </si>
  <si>
    <t>髙橋博之</t>
    <rPh sb="0" eb="2">
      <t>タカハシ</t>
    </rPh>
    <rPh sb="2" eb="4">
      <t>ヒロユキ</t>
    </rPh>
    <phoneticPr fontId="1"/>
  </si>
  <si>
    <t>篠永ひとみ</t>
    <rPh sb="0" eb="2">
      <t>シノナガ</t>
    </rPh>
    <phoneticPr fontId="1"/>
  </si>
  <si>
    <t>安藤靖晃</t>
    <rPh sb="0" eb="2">
      <t>アンドウ</t>
    </rPh>
    <rPh sb="2" eb="4">
      <t>ヤステル</t>
    </rPh>
    <phoneticPr fontId="1"/>
  </si>
  <si>
    <t>中山加奈子</t>
    <rPh sb="0" eb="5">
      <t>ナカヤマカナコ</t>
    </rPh>
    <phoneticPr fontId="1"/>
  </si>
  <si>
    <t>青木祐治</t>
    <rPh sb="0" eb="4">
      <t>アオキユウジ</t>
    </rPh>
    <phoneticPr fontId="1"/>
  </si>
  <si>
    <t>森川理加</t>
    <rPh sb="0" eb="2">
      <t>モリカワ</t>
    </rPh>
    <rPh sb="2" eb="4">
      <t>リカ</t>
    </rPh>
    <phoneticPr fontId="1"/>
  </si>
  <si>
    <t>尾上拓巳</t>
    <rPh sb="0" eb="2">
      <t>オノウエ</t>
    </rPh>
    <rPh sb="2" eb="3">
      <t>ヒラク</t>
    </rPh>
    <rPh sb="3" eb="4">
      <t>ミ</t>
    </rPh>
    <phoneticPr fontId="1"/>
  </si>
  <si>
    <t>宇都宮摂子</t>
    <rPh sb="0" eb="3">
      <t>ウツノミヤ</t>
    </rPh>
    <rPh sb="3" eb="5">
      <t>セツコ</t>
    </rPh>
    <phoneticPr fontId="1"/>
  </si>
  <si>
    <t>宗次英子</t>
    <rPh sb="0" eb="2">
      <t>ムネツグ</t>
    </rPh>
    <rPh sb="2" eb="4">
      <t>エイコ</t>
    </rPh>
    <phoneticPr fontId="1"/>
  </si>
  <si>
    <t>長野祐也</t>
    <rPh sb="0" eb="4">
      <t>ナガノユウヤ</t>
    </rPh>
    <phoneticPr fontId="1"/>
  </si>
  <si>
    <t>山本雅樹</t>
    <rPh sb="0" eb="2">
      <t>ヤマモト</t>
    </rPh>
    <rPh sb="2" eb="4">
      <t>マサキ</t>
    </rPh>
    <phoneticPr fontId="1"/>
  </si>
  <si>
    <t>城戸智恵</t>
    <rPh sb="0" eb="2">
      <t>キド</t>
    </rPh>
    <rPh sb="2" eb="4">
      <t>チエ</t>
    </rPh>
    <phoneticPr fontId="1"/>
  </si>
  <si>
    <t>白石章浩</t>
    <rPh sb="0" eb="2">
      <t>シライシ</t>
    </rPh>
    <rPh sb="2" eb="4">
      <t>アキヒロ</t>
    </rPh>
    <phoneticPr fontId="1"/>
  </si>
  <si>
    <t>藤田　彩</t>
    <rPh sb="0" eb="2">
      <t>フジタ</t>
    </rPh>
    <rPh sb="3" eb="4">
      <t>アヤ</t>
    </rPh>
    <phoneticPr fontId="1"/>
  </si>
  <si>
    <t>八塚和也</t>
    <rPh sb="0" eb="1">
      <t>ハチ</t>
    </rPh>
    <rPh sb="1" eb="2">
      <t>ツカ</t>
    </rPh>
    <rPh sb="2" eb="4">
      <t>カズヤ</t>
    </rPh>
    <phoneticPr fontId="1"/>
  </si>
  <si>
    <t>神郷ブレイズ</t>
    <rPh sb="0" eb="2">
      <t>コウザト</t>
    </rPh>
    <phoneticPr fontId="1"/>
  </si>
  <si>
    <t>八塚優子</t>
    <rPh sb="0" eb="1">
      <t>ハチ</t>
    </rPh>
    <rPh sb="1" eb="2">
      <t>ツカ</t>
    </rPh>
    <rPh sb="2" eb="4">
      <t>ユウコ</t>
    </rPh>
    <phoneticPr fontId="1"/>
  </si>
  <si>
    <t>神郷ブレイズ</t>
  </si>
  <si>
    <t>川西芳誠</t>
    <rPh sb="0" eb="2">
      <t>カワニシ</t>
    </rPh>
    <rPh sb="2" eb="4">
      <t>ヨシセイ</t>
    </rPh>
    <phoneticPr fontId="1"/>
  </si>
  <si>
    <t>志度クラブ</t>
    <rPh sb="0" eb="2">
      <t>シド</t>
    </rPh>
    <phoneticPr fontId="1"/>
  </si>
  <si>
    <t>細川華連</t>
    <rPh sb="0" eb="2">
      <t>ホソカワ</t>
    </rPh>
    <rPh sb="2" eb="3">
      <t>ハナ</t>
    </rPh>
    <rPh sb="3" eb="4">
      <t>レン</t>
    </rPh>
    <phoneticPr fontId="1"/>
  </si>
  <si>
    <t>志度クラブ</t>
  </si>
  <si>
    <t>高松</t>
    <rPh sb="0" eb="2">
      <t>タカマツ</t>
    </rPh>
    <phoneticPr fontId="2"/>
  </si>
  <si>
    <t>秋山和樹</t>
    <rPh sb="0" eb="2">
      <t>アキヤマ</t>
    </rPh>
    <rPh sb="2" eb="4">
      <t>カズキ</t>
    </rPh>
    <phoneticPr fontId="1"/>
  </si>
  <si>
    <t>秋山晴美</t>
    <rPh sb="0" eb="2">
      <t>アキヤマ</t>
    </rPh>
    <rPh sb="2" eb="4">
      <t>ハルミ</t>
    </rPh>
    <phoneticPr fontId="1"/>
  </si>
  <si>
    <t>漆原和哉</t>
    <rPh sb="0" eb="2">
      <t>ウルシハラ</t>
    </rPh>
    <rPh sb="2" eb="4">
      <t>カズヤ</t>
    </rPh>
    <phoneticPr fontId="1"/>
  </si>
  <si>
    <t>ムーンウォーカーズ</t>
  </si>
  <si>
    <t>松本真依</t>
    <rPh sb="0" eb="2">
      <t>マツモト</t>
    </rPh>
    <rPh sb="2" eb="3">
      <t>マ</t>
    </rPh>
    <rPh sb="3" eb="4">
      <t>イ</t>
    </rPh>
    <phoneticPr fontId="1"/>
  </si>
  <si>
    <t>水野貴晃</t>
    <rPh sb="0" eb="2">
      <t>ミズノ</t>
    </rPh>
    <rPh sb="2" eb="4">
      <t>タカアキ</t>
    </rPh>
    <phoneticPr fontId="1"/>
  </si>
  <si>
    <t>パワーズ</t>
  </si>
  <si>
    <t>泉　晶子</t>
    <rPh sb="0" eb="1">
      <t>イズミ</t>
    </rPh>
    <rPh sb="2" eb="4">
      <t>アキコ</t>
    </rPh>
    <phoneticPr fontId="1"/>
  </si>
  <si>
    <t>曽根大樹</t>
    <rPh sb="0" eb="2">
      <t>ソネ</t>
    </rPh>
    <rPh sb="2" eb="4">
      <t>ダイキ</t>
    </rPh>
    <phoneticPr fontId="1"/>
  </si>
  <si>
    <t>古川沙希</t>
    <rPh sb="0" eb="2">
      <t>フルカワ</t>
    </rPh>
    <rPh sb="2" eb="4">
      <t>サキ</t>
    </rPh>
    <phoneticPr fontId="1"/>
  </si>
  <si>
    <t>菅　博之</t>
    <rPh sb="0" eb="1">
      <t>カン</t>
    </rPh>
    <rPh sb="2" eb="4">
      <t>ヒロユキ</t>
    </rPh>
    <phoneticPr fontId="1"/>
  </si>
  <si>
    <t>OBF</t>
  </si>
  <si>
    <t>大西麻弥</t>
    <rPh sb="0" eb="2">
      <t>オオニシ</t>
    </rPh>
    <rPh sb="2" eb="4">
      <t>マヤ</t>
    </rPh>
    <phoneticPr fontId="1"/>
  </si>
  <si>
    <t>小野裕太郎</t>
    <rPh sb="0" eb="2">
      <t>オノ</t>
    </rPh>
    <rPh sb="2" eb="5">
      <t>ユウタロウ</t>
    </rPh>
    <phoneticPr fontId="1"/>
  </si>
  <si>
    <t>青野真弓</t>
    <rPh sb="0" eb="2">
      <t>アオノ</t>
    </rPh>
    <rPh sb="2" eb="4">
      <t>マユミ</t>
    </rPh>
    <phoneticPr fontId="1"/>
  </si>
  <si>
    <t>田中健司</t>
    <rPh sb="0" eb="2">
      <t>タナカ</t>
    </rPh>
    <rPh sb="2" eb="4">
      <t>ケンジ</t>
    </rPh>
    <phoneticPr fontId="1"/>
  </si>
  <si>
    <t>金子クラブ</t>
    <rPh sb="0" eb="2">
      <t>カネコ</t>
    </rPh>
    <phoneticPr fontId="1"/>
  </si>
  <si>
    <t>田中昌美</t>
    <rPh sb="0" eb="4">
      <t>タナカマサミ</t>
    </rPh>
    <phoneticPr fontId="1"/>
  </si>
  <si>
    <t>柏木雄一</t>
    <rPh sb="0" eb="2">
      <t>カシワギ</t>
    </rPh>
    <rPh sb="2" eb="4">
      <t>ユウイチ</t>
    </rPh>
    <phoneticPr fontId="1"/>
  </si>
  <si>
    <t>三谷　早</t>
    <rPh sb="0" eb="2">
      <t>ミタニ</t>
    </rPh>
    <rPh sb="3" eb="4">
      <t>ハヤ</t>
    </rPh>
    <phoneticPr fontId="1"/>
  </si>
  <si>
    <t>高橋寛貴</t>
    <rPh sb="0" eb="2">
      <t>タカハシ</t>
    </rPh>
    <rPh sb="2" eb="3">
      <t>ヒロシ</t>
    </rPh>
    <rPh sb="3" eb="4">
      <t>キ</t>
    </rPh>
    <phoneticPr fontId="1"/>
  </si>
  <si>
    <t>はね会</t>
    <rPh sb="2" eb="3">
      <t>カイ</t>
    </rPh>
    <phoneticPr fontId="1"/>
  </si>
  <si>
    <t>高橋麻菜美</t>
    <rPh sb="0" eb="2">
      <t>タカハシ</t>
    </rPh>
    <rPh sb="2" eb="5">
      <t>マナミ</t>
    </rPh>
    <phoneticPr fontId="1"/>
  </si>
  <si>
    <t>神野　徹</t>
    <rPh sb="0" eb="2">
      <t>ジンノ</t>
    </rPh>
    <rPh sb="3" eb="4">
      <t>トウル</t>
    </rPh>
    <phoneticPr fontId="1"/>
  </si>
  <si>
    <t>IBC</t>
  </si>
  <si>
    <t>近藤すみよ</t>
    <rPh sb="0" eb="2">
      <t>コンドウ</t>
    </rPh>
    <phoneticPr fontId="1"/>
  </si>
  <si>
    <t>武村　蒼</t>
    <rPh sb="0" eb="2">
      <t>タケムラ</t>
    </rPh>
    <rPh sb="3" eb="4">
      <t>アオイ</t>
    </rPh>
    <phoneticPr fontId="1"/>
  </si>
  <si>
    <t>三島高校</t>
    <rPh sb="0" eb="4">
      <t>ミシマコウコウ</t>
    </rPh>
    <phoneticPr fontId="1"/>
  </si>
  <si>
    <t>長原凪沙</t>
    <rPh sb="0" eb="4">
      <t>ナガハラナギサ</t>
    </rPh>
    <phoneticPr fontId="1"/>
  </si>
  <si>
    <t>三島高校</t>
  </si>
  <si>
    <t>合田義久</t>
    <rPh sb="0" eb="2">
      <t>ゴウダ</t>
    </rPh>
    <rPh sb="2" eb="4">
      <t>ヨシヒサ</t>
    </rPh>
    <phoneticPr fontId="1"/>
  </si>
  <si>
    <t>土居クラブ</t>
    <rPh sb="0" eb="2">
      <t>ドイ</t>
    </rPh>
    <phoneticPr fontId="1"/>
  </si>
  <si>
    <t>合田亜里沙</t>
    <rPh sb="0" eb="2">
      <t>ゴウダ</t>
    </rPh>
    <rPh sb="2" eb="5">
      <t>アリサ</t>
    </rPh>
    <phoneticPr fontId="1"/>
  </si>
  <si>
    <t>土居クラブ</t>
  </si>
  <si>
    <t>児玉昭二</t>
    <rPh sb="0" eb="2">
      <t>コダマ</t>
    </rPh>
    <rPh sb="2" eb="4">
      <t>ショウジ</t>
    </rPh>
    <phoneticPr fontId="1"/>
  </si>
  <si>
    <t>山田純代</t>
    <rPh sb="0" eb="2">
      <t>ヤマダ</t>
    </rPh>
    <rPh sb="2" eb="4">
      <t>スミヨ</t>
    </rPh>
    <phoneticPr fontId="1"/>
  </si>
  <si>
    <t>吉岡酒男</t>
    <rPh sb="0" eb="4">
      <t>ヨシオカサケダン</t>
    </rPh>
    <phoneticPr fontId="1"/>
  </si>
  <si>
    <t>吉岡倫子</t>
    <rPh sb="0" eb="2">
      <t>ヨシオカ</t>
    </rPh>
    <rPh sb="2" eb="4">
      <t>リンコ</t>
    </rPh>
    <phoneticPr fontId="1"/>
  </si>
  <si>
    <t>初心者</t>
    <rPh sb="0" eb="3">
      <t>ショシンシャ</t>
    </rPh>
    <phoneticPr fontId="2"/>
  </si>
  <si>
    <t>初心者優勝</t>
    <rPh sb="0" eb="3">
      <t>ショシンシャ</t>
    </rPh>
    <rPh sb="3" eb="5">
      <t>ユウショウ</t>
    </rPh>
    <phoneticPr fontId="2"/>
  </si>
  <si>
    <t>初心者準優勝</t>
    <rPh sb="0" eb="3">
      <t>ショシンシャ</t>
    </rPh>
    <rPh sb="3" eb="6">
      <t>ジュンユウショウ</t>
    </rPh>
    <phoneticPr fontId="2"/>
  </si>
  <si>
    <t>初心者　Ａ</t>
    <rPh sb="0" eb="3">
      <t>ショシンシャ</t>
    </rPh>
    <phoneticPr fontId="6"/>
  </si>
  <si>
    <t>初心者　Ｂ</t>
    <rPh sb="0" eb="3">
      <t>ショシンシャ</t>
    </rPh>
    <phoneticPr fontId="6"/>
  </si>
  <si>
    <t>初心者　Ｃ</t>
    <rPh sb="0" eb="3">
      <t>ショシンシャ</t>
    </rPh>
    <phoneticPr fontId="6"/>
  </si>
  <si>
    <t>井上純平</t>
    <rPh sb="0" eb="2">
      <t>イノウエ</t>
    </rPh>
    <rPh sb="2" eb="4">
      <t>ジュンペイ</t>
    </rPh>
    <phoneticPr fontId="1"/>
  </si>
  <si>
    <t>江戸仁美</t>
    <rPh sb="0" eb="2">
      <t>エド</t>
    </rPh>
    <rPh sb="2" eb="4">
      <t>ヒトミ</t>
    </rPh>
    <phoneticPr fontId="1"/>
  </si>
  <si>
    <t>山田靖博</t>
    <rPh sb="0" eb="2">
      <t>ヤマダ</t>
    </rPh>
    <rPh sb="2" eb="4">
      <t>ヤスヒロ</t>
    </rPh>
    <phoneticPr fontId="1"/>
  </si>
  <si>
    <t>山田定子</t>
    <rPh sb="0" eb="2">
      <t>ヤマダ</t>
    </rPh>
    <rPh sb="2" eb="4">
      <t>サダコ</t>
    </rPh>
    <phoneticPr fontId="1"/>
  </si>
  <si>
    <t>伊勢岡　誠</t>
    <rPh sb="0" eb="2">
      <t>イセ</t>
    </rPh>
    <rPh sb="2" eb="3">
      <t>オカ</t>
    </rPh>
    <rPh sb="4" eb="5">
      <t>マコト</t>
    </rPh>
    <phoneticPr fontId="1"/>
  </si>
  <si>
    <t>伊勢岡　綾</t>
    <rPh sb="0" eb="2">
      <t>イセ</t>
    </rPh>
    <rPh sb="2" eb="3">
      <t>オカ</t>
    </rPh>
    <rPh sb="4" eb="5">
      <t>アヤ</t>
    </rPh>
    <phoneticPr fontId="1"/>
  </si>
  <si>
    <t>伊勢岡　暉</t>
    <rPh sb="0" eb="2">
      <t>イセ</t>
    </rPh>
    <rPh sb="2" eb="3">
      <t>オカ</t>
    </rPh>
    <rPh sb="4" eb="5">
      <t>ヒカル</t>
    </rPh>
    <phoneticPr fontId="1"/>
  </si>
  <si>
    <t>池田有里</t>
    <rPh sb="0" eb="2">
      <t>イケダ</t>
    </rPh>
    <rPh sb="2" eb="4">
      <t>ユリ</t>
    </rPh>
    <phoneticPr fontId="1"/>
  </si>
  <si>
    <t>森　正志</t>
    <rPh sb="0" eb="1">
      <t>モリ</t>
    </rPh>
    <rPh sb="2" eb="4">
      <t>マサシ</t>
    </rPh>
    <phoneticPr fontId="1"/>
  </si>
  <si>
    <t>渡辺三鈴</t>
    <rPh sb="0" eb="2">
      <t>ワタナベ</t>
    </rPh>
    <rPh sb="2" eb="4">
      <t>ミスズ</t>
    </rPh>
    <phoneticPr fontId="1"/>
  </si>
  <si>
    <t>岩間義隆</t>
    <rPh sb="0" eb="2">
      <t>イワマ</t>
    </rPh>
    <rPh sb="2" eb="4">
      <t>ヨシタカ</t>
    </rPh>
    <phoneticPr fontId="1"/>
  </si>
  <si>
    <t>久賀田　香</t>
    <rPh sb="0" eb="3">
      <t>クガタ</t>
    </rPh>
    <rPh sb="4" eb="5">
      <t>カオリ</t>
    </rPh>
    <phoneticPr fontId="1"/>
  </si>
  <si>
    <t>上田優介</t>
    <rPh sb="0" eb="2">
      <t>ウエダ</t>
    </rPh>
    <rPh sb="2" eb="4">
      <t>ユウスケ</t>
    </rPh>
    <phoneticPr fontId="1"/>
  </si>
  <si>
    <t>上田ひとみ</t>
    <rPh sb="0" eb="2">
      <t>ウエダ</t>
    </rPh>
    <phoneticPr fontId="1"/>
  </si>
  <si>
    <t>福井高広</t>
    <rPh sb="0" eb="2">
      <t>フクイ</t>
    </rPh>
    <rPh sb="2" eb="4">
      <t>タカヒロ</t>
    </rPh>
    <phoneticPr fontId="1"/>
  </si>
  <si>
    <t>倶楽部活動</t>
    <rPh sb="0" eb="3">
      <t>クラブ</t>
    </rPh>
    <rPh sb="3" eb="5">
      <t>カツドウ</t>
    </rPh>
    <phoneticPr fontId="1"/>
  </si>
  <si>
    <t>秦　有美</t>
    <rPh sb="0" eb="1">
      <t>ハタ</t>
    </rPh>
    <rPh sb="2" eb="4">
      <t>ユミ</t>
    </rPh>
    <phoneticPr fontId="1"/>
  </si>
  <si>
    <t>倶楽部活動</t>
  </si>
  <si>
    <t>藤枝教悦</t>
    <rPh sb="0" eb="4">
      <t>フジエダキョウエツ</t>
    </rPh>
    <phoneticPr fontId="1"/>
  </si>
  <si>
    <t>木下　泉</t>
    <rPh sb="0" eb="2">
      <t>キノシタ</t>
    </rPh>
    <rPh sb="3" eb="4">
      <t>イズミ</t>
    </rPh>
    <phoneticPr fontId="1"/>
  </si>
  <si>
    <t>飛鷹勇太</t>
    <rPh sb="0" eb="2">
      <t>ヒタカ</t>
    </rPh>
    <rPh sb="2" eb="4">
      <t>ユウタ</t>
    </rPh>
    <phoneticPr fontId="1"/>
  </si>
  <si>
    <t>藤田佳乃</t>
    <rPh sb="0" eb="2">
      <t>フジタ</t>
    </rPh>
    <rPh sb="2" eb="4">
      <t>ヨシノ</t>
    </rPh>
    <phoneticPr fontId="1"/>
  </si>
  <si>
    <t>高橋幸弥</t>
    <rPh sb="0" eb="2">
      <t>タカハシ</t>
    </rPh>
    <rPh sb="2" eb="4">
      <t>サチヤ</t>
    </rPh>
    <phoneticPr fontId="1"/>
  </si>
  <si>
    <t>古川陽菜</t>
    <rPh sb="0" eb="2">
      <t>フルカワ</t>
    </rPh>
    <rPh sb="2" eb="4">
      <t>ヒナ</t>
    </rPh>
    <phoneticPr fontId="1"/>
  </si>
  <si>
    <t>合田拳斗</t>
    <rPh sb="0" eb="2">
      <t>ゴウダ</t>
    </rPh>
    <rPh sb="2" eb="3">
      <t>ケン</t>
    </rPh>
    <rPh sb="3" eb="4">
      <t>ト</t>
    </rPh>
    <phoneticPr fontId="1"/>
  </si>
  <si>
    <t>新宮中学校</t>
    <rPh sb="0" eb="5">
      <t>シングウチュウガッコウ</t>
    </rPh>
    <phoneticPr fontId="1"/>
  </si>
  <si>
    <t>大西七瀬</t>
    <rPh sb="0" eb="4">
      <t>オオニシナナセ</t>
    </rPh>
    <phoneticPr fontId="1"/>
  </si>
  <si>
    <t>新宮中学校</t>
  </si>
  <si>
    <t>高木達也</t>
    <rPh sb="0" eb="4">
      <t>タカギタツヤ</t>
    </rPh>
    <phoneticPr fontId="1"/>
  </si>
  <si>
    <t>田中美喜</t>
    <rPh sb="0" eb="4">
      <t>タナカミキ</t>
    </rPh>
    <phoneticPr fontId="1"/>
  </si>
  <si>
    <t>西条</t>
    <rPh sb="0" eb="2">
      <t>サイジョウ</t>
    </rPh>
    <phoneticPr fontId="2"/>
  </si>
  <si>
    <t>矢部早紀</t>
    <rPh sb="0" eb="2">
      <t>ヤベ</t>
    </rPh>
    <rPh sb="2" eb="4">
      <t>サキ</t>
    </rPh>
    <phoneticPr fontId="2"/>
  </si>
  <si>
    <t>１部　Ａ</t>
    <phoneticPr fontId="6"/>
  </si>
  <si>
    <t>羽鳥めぐみ</t>
    <rPh sb="0" eb="2">
      <t>ハトリ</t>
    </rPh>
    <phoneticPr fontId="1"/>
  </si>
  <si>
    <t>松山市民クラブ</t>
    <rPh sb="0" eb="2">
      <t>マツヤマ</t>
    </rPh>
    <rPh sb="2" eb="4">
      <t>シミン</t>
    </rPh>
    <phoneticPr fontId="1"/>
  </si>
  <si>
    <t>森　宏次郎</t>
    <rPh sb="0" eb="1">
      <t>モリ</t>
    </rPh>
    <rPh sb="2" eb="5">
      <t>コウジロウ</t>
    </rPh>
    <phoneticPr fontId="1"/>
  </si>
  <si>
    <t>曽我部里恵</t>
    <rPh sb="0" eb="5">
      <t>ソガベリエ</t>
    </rPh>
    <phoneticPr fontId="1"/>
  </si>
  <si>
    <t>前原亮裕</t>
    <rPh sb="0" eb="2">
      <t>マエハラ</t>
    </rPh>
    <rPh sb="2" eb="3">
      <t>リョウ</t>
    </rPh>
    <rPh sb="3" eb="4">
      <t>ユウ</t>
    </rPh>
    <phoneticPr fontId="1"/>
  </si>
  <si>
    <t>紫雲クラブ</t>
    <rPh sb="0" eb="2">
      <t>シウン</t>
    </rPh>
    <phoneticPr fontId="1"/>
  </si>
  <si>
    <t>前原寿苗</t>
    <rPh sb="0" eb="2">
      <t>マエハラ</t>
    </rPh>
    <rPh sb="2" eb="3">
      <t>ジュ</t>
    </rPh>
    <rPh sb="3" eb="4">
      <t>ナエ</t>
    </rPh>
    <phoneticPr fontId="1"/>
  </si>
  <si>
    <t>森　勇気</t>
    <rPh sb="0" eb="1">
      <t>モリ</t>
    </rPh>
    <rPh sb="2" eb="4">
      <t>ユウキ</t>
    </rPh>
    <phoneticPr fontId="1"/>
  </si>
  <si>
    <t>森　真樹</t>
    <rPh sb="0" eb="1">
      <t>モリ</t>
    </rPh>
    <rPh sb="2" eb="4">
      <t>マキ</t>
    </rPh>
    <phoneticPr fontId="1"/>
  </si>
  <si>
    <t>吉川　善</t>
    <rPh sb="0" eb="2">
      <t>ヨシカワ</t>
    </rPh>
    <rPh sb="3" eb="4">
      <t>ゼン</t>
    </rPh>
    <phoneticPr fontId="2"/>
  </si>
  <si>
    <t>田中芹奈</t>
    <rPh sb="0" eb="2">
      <t>タナカ</t>
    </rPh>
    <rPh sb="2" eb="3">
      <t>セリ</t>
    </rPh>
    <rPh sb="3" eb="4">
      <t>ナ</t>
    </rPh>
    <phoneticPr fontId="2"/>
  </si>
  <si>
    <t>１部　Ｂ</t>
    <phoneticPr fontId="6"/>
  </si>
  <si>
    <t>２部　Ａ</t>
    <phoneticPr fontId="6"/>
  </si>
  <si>
    <t>２部　Ｂ</t>
    <phoneticPr fontId="6"/>
  </si>
  <si>
    <t>２部　Ｃ</t>
    <phoneticPr fontId="6"/>
  </si>
  <si>
    <t>２部　Ｄ</t>
    <phoneticPr fontId="6"/>
  </si>
  <si>
    <t>３部　Ｂ</t>
    <phoneticPr fontId="6"/>
  </si>
  <si>
    <t>３部　Ｃ</t>
    <phoneticPr fontId="6"/>
  </si>
  <si>
    <t>３部　Ｄ</t>
    <phoneticPr fontId="6"/>
  </si>
  <si>
    <t>３部　Ｅ</t>
    <phoneticPr fontId="6"/>
  </si>
  <si>
    <t>４部　Ａ</t>
    <phoneticPr fontId="6"/>
  </si>
  <si>
    <t>４部　Ｂ</t>
    <phoneticPr fontId="6"/>
  </si>
  <si>
    <t>４部　Ｃ</t>
    <phoneticPr fontId="6"/>
  </si>
  <si>
    <t>４部　Ｊ</t>
    <phoneticPr fontId="6"/>
  </si>
  <si>
    <t>４部　Ｋ</t>
    <phoneticPr fontId="6"/>
  </si>
  <si>
    <t>土佐高ＯＢ</t>
    <rPh sb="0" eb="2">
      <t>トサ</t>
    </rPh>
    <rPh sb="2" eb="3">
      <t>コウ</t>
    </rPh>
    <phoneticPr fontId="2"/>
  </si>
  <si>
    <t>八塚貴則</t>
    <rPh sb="0" eb="1">
      <t>ヤツ</t>
    </rPh>
    <rPh sb="1" eb="2">
      <t>ヅカ</t>
    </rPh>
    <rPh sb="2" eb="4">
      <t>タカノリ</t>
    </rPh>
    <phoneticPr fontId="2"/>
  </si>
  <si>
    <t>橋本奈美</t>
    <rPh sb="0" eb="2">
      <t>ハシモト</t>
    </rPh>
    <rPh sb="2" eb="4">
      <t>ナミ</t>
    </rPh>
    <phoneticPr fontId="2"/>
  </si>
  <si>
    <t>久万体協</t>
    <rPh sb="0" eb="2">
      <t>クマ</t>
    </rPh>
    <rPh sb="2" eb="4">
      <t>タイキョウ</t>
    </rPh>
    <phoneticPr fontId="2"/>
  </si>
  <si>
    <t>新宮バドミントン同好会</t>
    <rPh sb="0" eb="2">
      <t>シングウ</t>
    </rPh>
    <rPh sb="8" eb="11">
      <t>ドウコウカイ</t>
    </rPh>
    <phoneticPr fontId="2"/>
  </si>
  <si>
    <t>３部　Ａ</t>
    <phoneticPr fontId="6"/>
  </si>
  <si>
    <t>田辺栄司</t>
    <rPh sb="0" eb="2">
      <t>タナベ</t>
    </rPh>
    <rPh sb="2" eb="3">
      <t>エイ</t>
    </rPh>
    <rPh sb="3" eb="4">
      <t>シ</t>
    </rPh>
    <phoneticPr fontId="1"/>
  </si>
  <si>
    <t>４部　Ｄ</t>
    <phoneticPr fontId="6"/>
  </si>
  <si>
    <t>４部　Ｅ</t>
    <phoneticPr fontId="6"/>
  </si>
  <si>
    <t>４部　Ｆ</t>
    <phoneticPr fontId="6"/>
  </si>
  <si>
    <t>４部　Ｇ</t>
    <phoneticPr fontId="6"/>
  </si>
  <si>
    <t>４部　Ｈ</t>
    <phoneticPr fontId="6"/>
  </si>
  <si>
    <t>４部　Ｉ</t>
    <phoneticPr fontId="6"/>
  </si>
  <si>
    <t>仙波史也</t>
    <rPh sb="0" eb="4">
      <t>センバフミヤ</t>
    </rPh>
    <phoneticPr fontId="2"/>
  </si>
  <si>
    <t>TEAM BLOWIN</t>
    <phoneticPr fontId="1"/>
  </si>
  <si>
    <t>4Iへ移動</t>
    <rPh sb="3" eb="5">
      <t>イドウ</t>
    </rPh>
    <phoneticPr fontId="1"/>
  </si>
  <si>
    <t>キケン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</si>
  <si>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</si>
  <si>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</si>
  <si>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</si>
  <si>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</si>
  <si>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</si>
  <si>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</si>
  <si>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</si>
  <si>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</si>
  <si>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Ｅ１</t>
  </si>
  <si>
    <t>Ａ２</t>
  </si>
  <si>
    <t>Ｅ２</t>
    <phoneticPr fontId="1"/>
  </si>
  <si>
    <t>A１</t>
    <phoneticPr fontId="2"/>
  </si>
  <si>
    <t>5</t>
    <phoneticPr fontId="1"/>
  </si>
  <si>
    <t>伊勢岡 暉</t>
    <rPh sb="0" eb="2">
      <t>イセ</t>
    </rPh>
    <rPh sb="2" eb="3">
      <t>オカ</t>
    </rPh>
    <rPh sb="4" eb="5">
      <t>ヒカル</t>
    </rPh>
    <phoneticPr fontId="1"/>
  </si>
  <si>
    <t>第１3回 四国中央ミックスオープン</t>
    <rPh sb="0" eb="1">
      <t>ダイ</t>
    </rPh>
    <rPh sb="3" eb="4">
      <t>カイ</t>
    </rPh>
    <rPh sb="5" eb="7">
      <t>シコク</t>
    </rPh>
    <rPh sb="7" eb="9">
      <t>チュウオウ</t>
    </rPh>
    <phoneticPr fontId="2"/>
  </si>
  <si>
    <t>H30年7月22日（日）　アリーナ土居　参加人数204名</t>
    <rPh sb="3" eb="4">
      <t>ネン</t>
    </rPh>
    <rPh sb="5" eb="6">
      <t>ガツ</t>
    </rPh>
    <rPh sb="8" eb="9">
      <t>ヒ</t>
    </rPh>
    <rPh sb="10" eb="11">
      <t>ヒ</t>
    </rPh>
    <rPh sb="17" eb="19">
      <t>ドイ</t>
    </rPh>
    <rPh sb="20" eb="22">
      <t>サンカ</t>
    </rPh>
    <rPh sb="22" eb="24">
      <t>ニンズウ</t>
    </rPh>
    <rPh sb="27" eb="2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</si>
</sst>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(&quot;@&quot;)&quot;"/>
    <numFmt numFmtId="177" formatCode="\-"/>
    <numFmt numFmtId="178" formatCode="&quot;&quot;@&quot;位&quot;"/>
  </numFmts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標準明朝"/>
      <family val="1"/>
      <charset val="128"/>
    </font>
    <font>
      <sz val="6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36"/>
      <color indexed="8"/>
      <name val="HG丸ｺﾞｼｯｸM-PRO"/>
      <family val="3"/>
      <charset val="128"/>
    </font>
    <font>
      <sz val="9"/>
      <color rgb="FFFF0000"/>
      <name val="ＭＳ ゴシック"/>
      <family val="3"/>
      <charset val="128"/>
    </font>
    <font>
      <sz val="6"/>
      <color indexed="8"/>
      <name val="ＭＳ Ｐゴシック"/>
      <family val="3"/>
      <charset val="128"/>
    </font>
    <font>
      <sz val="22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/>
      <top style="slantDashDot">
        <color auto="1"/>
      </top>
      <bottom/>
      <diagonal/>
    </border>
    <border>
      <left/>
      <right/>
      <top style="slantDashDot">
        <color auto="1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 applyBorder="0"/>
    <xf numFmtId="0" fontId="4" fillId="0" borderId="0"/>
    <xf numFmtId="0" fontId="4" fillId="0" borderId="0">
      <alignment vertical="center"/>
    </xf>
    <xf numFmtId="0" fontId="4" fillId="0" borderId="0"/>
    <xf numFmtId="0" fontId="3" fillId="0" borderId="0" applyBorder="0"/>
    <xf numFmtId="0" fontId="3" fillId="0" borderId="0" applyBorder="0"/>
    <xf numFmtId="0" fontId="22" fillId="0" borderId="0">
      <alignment vertical="center"/>
    </xf>
  </cellStyleXfs>
  <cellXfs count="430">
    <xf numFmtId="0" fontId="0" fillId="0" borderId="0" xfId="0">
      <alignment vertical="center"/>
    </xf>
    <xf numFmtId="0" fontId="9" fillId="2" borderId="0" xfId="5" applyFont="1" applyFill="1" applyAlignment="1">
      <alignment vertical="center"/>
    </xf>
    <xf numFmtId="38" fontId="11" fillId="2" borderId="0" xfId="2" applyFont="1" applyFill="1" applyBorder="1" applyAlignment="1">
      <alignment horizontal="right" vertical="center" shrinkToFit="1"/>
    </xf>
    <xf numFmtId="38" fontId="11" fillId="2" borderId="1" xfId="2" applyFont="1" applyFill="1" applyBorder="1" applyAlignment="1">
      <alignment horizontal="right" vertical="center" shrinkToFit="1"/>
    </xf>
    <xf numFmtId="38" fontId="11" fillId="2" borderId="2" xfId="2" applyFont="1" applyFill="1" applyBorder="1" applyAlignment="1">
      <alignment horizontal="right" vertical="center" shrinkToFit="1"/>
    </xf>
    <xf numFmtId="38" fontId="11" fillId="2" borderId="3" xfId="2" applyFont="1" applyFill="1" applyBorder="1" applyAlignment="1">
      <alignment horizontal="right" vertical="center" shrinkToFit="1"/>
    </xf>
    <xf numFmtId="38" fontId="10" fillId="2" borderId="0" xfId="2" applyFont="1" applyFill="1" applyBorder="1" applyAlignment="1">
      <alignment horizontal="center" shrinkToFit="1"/>
    </xf>
    <xf numFmtId="38" fontId="11" fillId="2" borderId="4" xfId="2" applyFont="1" applyFill="1" applyBorder="1" applyAlignment="1">
      <alignment horizontal="right" vertical="center" shrinkToFit="1"/>
    </xf>
    <xf numFmtId="38" fontId="11" fillId="2" borderId="5" xfId="2" applyFont="1" applyFill="1" applyBorder="1" applyAlignment="1">
      <alignment horizontal="right" vertical="center" shrinkToFit="1"/>
    </xf>
    <xf numFmtId="0" fontId="7" fillId="2" borderId="0" xfId="5" applyFont="1" applyFill="1" applyAlignment="1">
      <alignment vertical="center" shrinkToFit="1"/>
    </xf>
    <xf numFmtId="177" fontId="10" fillId="2" borderId="0" xfId="5" applyNumberFormat="1" applyFont="1" applyFill="1" applyBorder="1" applyAlignment="1">
      <alignment horizontal="right" vertical="center" shrinkToFit="1"/>
    </xf>
    <xf numFmtId="0" fontId="10" fillId="2" borderId="11" xfId="5" applyFont="1" applyFill="1" applyBorder="1" applyAlignment="1">
      <alignment shrinkToFit="1"/>
    </xf>
    <xf numFmtId="0" fontId="10" fillId="2" borderId="12" xfId="5" applyFont="1" applyFill="1" applyBorder="1" applyAlignment="1">
      <alignment horizontal="center" shrinkToFit="1"/>
    </xf>
    <xf numFmtId="0" fontId="10" fillId="2" borderId="11" xfId="5" applyFont="1" applyFill="1" applyBorder="1" applyAlignment="1">
      <alignment horizontal="center" shrinkToFit="1"/>
    </xf>
    <xf numFmtId="0" fontId="10" fillId="2" borderId="13" xfId="5" applyFont="1" applyFill="1" applyBorder="1" applyAlignment="1">
      <alignment horizontal="center" shrinkToFit="1"/>
    </xf>
    <xf numFmtId="0" fontId="10" fillId="2" borderId="13" xfId="5" applyFont="1" applyFill="1" applyBorder="1" applyAlignment="1">
      <alignment shrinkToFit="1"/>
    </xf>
    <xf numFmtId="0" fontId="10" fillId="2" borderId="0" xfId="5" applyFont="1" applyFill="1" applyBorder="1" applyAlignment="1">
      <alignment shrinkToFit="1"/>
    </xf>
    <xf numFmtId="38" fontId="10" fillId="2" borderId="15" xfId="5" applyNumberFormat="1" applyFont="1" applyFill="1" applyBorder="1" applyAlignment="1">
      <alignment horizontal="center" shrinkToFit="1"/>
    </xf>
    <xf numFmtId="38" fontId="10" fillId="2" borderId="16" xfId="2" applyFont="1" applyFill="1" applyBorder="1" applyAlignment="1">
      <alignment horizontal="center" shrinkToFit="1"/>
    </xf>
    <xf numFmtId="0" fontId="10" fillId="2" borderId="16" xfId="5" applyFont="1" applyFill="1" applyBorder="1" applyAlignment="1">
      <alignment shrinkToFit="1"/>
    </xf>
    <xf numFmtId="0" fontId="10" fillId="2" borderId="17" xfId="5" applyFont="1" applyFill="1" applyBorder="1" applyAlignment="1">
      <alignment shrinkToFit="1"/>
    </xf>
    <xf numFmtId="0" fontId="10" fillId="2" borderId="18" xfId="5" applyFont="1" applyFill="1" applyBorder="1" applyAlignment="1">
      <alignment horizontal="center" shrinkToFit="1"/>
    </xf>
    <xf numFmtId="0" fontId="10" fillId="2" borderId="19" xfId="5" applyFont="1" applyFill="1" applyBorder="1" applyAlignment="1">
      <alignment shrinkToFit="1"/>
    </xf>
    <xf numFmtId="0" fontId="10" fillId="2" borderId="15" xfId="5" applyFont="1" applyFill="1" applyBorder="1" applyAlignment="1">
      <alignment horizontal="center" shrinkToFit="1"/>
    </xf>
    <xf numFmtId="0" fontId="10" fillId="2" borderId="0" xfId="5" applyFont="1" applyFill="1" applyBorder="1" applyAlignment="1">
      <alignment horizontal="center" shrinkToFit="1"/>
    </xf>
    <xf numFmtId="0" fontId="10" fillId="2" borderId="16" xfId="5" applyFont="1" applyFill="1" applyBorder="1" applyAlignment="1">
      <alignment horizontal="center" shrinkToFit="1"/>
    </xf>
    <xf numFmtId="177" fontId="10" fillId="2" borderId="2" xfId="5" applyNumberFormat="1" applyFont="1" applyFill="1" applyBorder="1" applyAlignment="1">
      <alignment horizontal="right" vertical="center" shrinkToFit="1"/>
    </xf>
    <xf numFmtId="0" fontId="10" fillId="2" borderId="14" xfId="5" applyFont="1" applyFill="1" applyBorder="1" applyAlignment="1">
      <alignment horizontal="right" vertical="center" shrinkToFit="1"/>
    </xf>
    <xf numFmtId="0" fontId="10" fillId="2" borderId="3" xfId="5" applyFont="1" applyFill="1" applyBorder="1" applyAlignment="1">
      <alignment horizontal="right" vertical="center" shrinkToFit="1"/>
    </xf>
    <xf numFmtId="0" fontId="10" fillId="2" borderId="8" xfId="5" applyFont="1" applyFill="1" applyBorder="1" applyAlignment="1">
      <alignment horizontal="right" vertical="center" shrinkToFit="1"/>
    </xf>
    <xf numFmtId="0" fontId="10" fillId="2" borderId="5" xfId="5" applyFont="1" applyFill="1" applyBorder="1" applyAlignment="1">
      <alignment horizontal="right" vertical="center" shrinkToFit="1"/>
    </xf>
    <xf numFmtId="0" fontId="10" fillId="2" borderId="9" xfId="5" applyFont="1" applyFill="1" applyBorder="1" applyAlignment="1">
      <alignment horizontal="right" vertical="center" shrinkToFit="1"/>
    </xf>
    <xf numFmtId="177" fontId="10" fillId="2" borderId="10" xfId="5" applyNumberFormat="1" applyFont="1" applyFill="1" applyBorder="1" applyAlignment="1">
      <alignment horizontal="right" vertical="center" shrinkToFit="1"/>
    </xf>
    <xf numFmtId="0" fontId="10" fillId="3" borderId="21" xfId="5" applyFont="1" applyFill="1" applyBorder="1" applyAlignment="1">
      <alignment horizontal="right" vertical="center" shrinkToFit="1"/>
    </xf>
    <xf numFmtId="0" fontId="10" fillId="3" borderId="23" xfId="5" applyFont="1" applyFill="1" applyBorder="1" applyAlignment="1">
      <alignment horizontal="right" vertical="center" shrinkToFit="1"/>
    </xf>
    <xf numFmtId="0" fontId="10" fillId="2" borderId="21" xfId="5" applyFont="1" applyFill="1" applyBorder="1" applyAlignment="1">
      <alignment horizontal="right" vertical="center" shrinkToFit="1"/>
    </xf>
    <xf numFmtId="0" fontId="10" fillId="2" borderId="23" xfId="5" applyFont="1" applyFill="1" applyBorder="1" applyAlignment="1">
      <alignment horizontal="right" vertical="center" shrinkToFit="1"/>
    </xf>
    <xf numFmtId="177" fontId="10" fillId="2" borderId="21" xfId="5" applyNumberFormat="1" applyFont="1" applyFill="1" applyBorder="1" applyAlignment="1">
      <alignment horizontal="right" vertical="center" shrinkToFit="1"/>
    </xf>
    <xf numFmtId="0" fontId="10" fillId="2" borderId="22" xfId="5" applyFont="1" applyFill="1" applyBorder="1" applyAlignment="1">
      <alignment horizontal="right" vertical="center" shrinkToFit="1"/>
    </xf>
    <xf numFmtId="0" fontId="10" fillId="3" borderId="0" xfId="5" applyFont="1" applyFill="1" applyBorder="1" applyAlignment="1">
      <alignment horizontal="right" vertical="center" shrinkToFit="1"/>
    </xf>
    <xf numFmtId="0" fontId="10" fillId="3" borderId="8" xfId="5" applyFont="1" applyFill="1" applyBorder="1" applyAlignment="1">
      <alignment horizontal="right" vertical="center" shrinkToFit="1"/>
    </xf>
    <xf numFmtId="0" fontId="10" fillId="3" borderId="0" xfId="5" quotePrefix="1" applyNumberFormat="1" applyFont="1" applyFill="1" applyBorder="1" applyAlignment="1">
      <alignment horizontal="right" vertical="center" shrinkToFit="1"/>
    </xf>
    <xf numFmtId="177" fontId="10" fillId="2" borderId="24" xfId="5" applyNumberFormat="1" applyFont="1" applyFill="1" applyBorder="1" applyAlignment="1">
      <alignment horizontal="right" vertical="center" shrinkToFit="1"/>
    </xf>
    <xf numFmtId="0" fontId="10" fillId="3" borderId="28" xfId="5" applyFont="1" applyFill="1" applyBorder="1" applyAlignment="1">
      <alignment horizontal="right" vertical="center" shrinkToFit="1"/>
    </xf>
    <xf numFmtId="0" fontId="10" fillId="3" borderId="24" xfId="5" applyFont="1" applyFill="1" applyBorder="1" applyAlignment="1">
      <alignment horizontal="right" vertical="center" shrinkToFit="1"/>
    </xf>
    <xf numFmtId="0" fontId="10" fillId="3" borderId="9" xfId="5" applyFont="1" applyFill="1" applyBorder="1" applyAlignment="1">
      <alignment horizontal="right" vertical="center" shrinkToFit="1"/>
    </xf>
    <xf numFmtId="0" fontId="10" fillId="2" borderId="12" xfId="5" applyFont="1" applyFill="1" applyBorder="1" applyAlignment="1">
      <alignment shrinkToFit="1"/>
    </xf>
    <xf numFmtId="38" fontId="10" fillId="2" borderId="11" xfId="2" applyFont="1" applyFill="1" applyBorder="1" applyAlignment="1">
      <alignment shrinkToFit="1"/>
    </xf>
    <xf numFmtId="38" fontId="10" fillId="2" borderId="13" xfId="2" applyFont="1" applyFill="1" applyBorder="1" applyAlignment="1">
      <alignment shrinkToFit="1"/>
    </xf>
    <xf numFmtId="0" fontId="10" fillId="2" borderId="15" xfId="5" applyFont="1" applyFill="1" applyBorder="1" applyAlignment="1">
      <alignment shrinkToFit="1"/>
    </xf>
    <xf numFmtId="38" fontId="10" fillId="2" borderId="15" xfId="5" applyNumberFormat="1" applyFont="1" applyFill="1" applyBorder="1" applyAlignment="1">
      <alignment shrinkToFit="1"/>
    </xf>
    <xf numFmtId="38" fontId="10" fillId="2" borderId="0" xfId="2" applyFont="1" applyFill="1" applyBorder="1" applyAlignment="1">
      <alignment shrinkToFit="1"/>
    </xf>
    <xf numFmtId="38" fontId="10" fillId="2" borderId="16" xfId="2" applyFont="1" applyFill="1" applyBorder="1" applyAlignment="1">
      <alignment shrinkToFit="1"/>
    </xf>
    <xf numFmtId="0" fontId="10" fillId="2" borderId="20" xfId="5" applyFont="1" applyFill="1" applyBorder="1" applyAlignment="1">
      <alignment horizontal="right" vertical="center" shrinkToFit="1"/>
    </xf>
    <xf numFmtId="0" fontId="10" fillId="3" borderId="10" xfId="5" applyFont="1" applyFill="1" applyBorder="1" applyAlignment="1">
      <alignment horizontal="right" vertical="center" shrinkToFit="1"/>
    </xf>
    <xf numFmtId="0" fontId="10" fillId="2" borderId="18" xfId="5" applyFont="1" applyFill="1" applyBorder="1" applyAlignment="1">
      <alignment shrinkToFit="1"/>
    </xf>
    <xf numFmtId="38" fontId="10" fillId="2" borderId="17" xfId="2" applyFont="1" applyFill="1" applyBorder="1" applyAlignment="1">
      <alignment shrinkToFit="1"/>
    </xf>
    <xf numFmtId="38" fontId="10" fillId="2" borderId="19" xfId="2" applyFont="1" applyFill="1" applyBorder="1" applyAlignment="1">
      <alignment shrinkToFit="1"/>
    </xf>
    <xf numFmtId="0" fontId="1" fillId="4" borderId="0" xfId="9" applyFont="1" applyFill="1" applyAlignment="1">
      <alignment vertical="center"/>
    </xf>
    <xf numFmtId="0" fontId="21" fillId="4" borderId="0" xfId="9" applyFont="1" applyFill="1" applyBorder="1" applyAlignment="1">
      <alignment vertical="center" shrinkToFit="1"/>
    </xf>
    <xf numFmtId="0" fontId="17" fillId="4" borderId="0" xfId="9" applyFont="1" applyFill="1" applyAlignment="1">
      <alignment horizontal="left" vertical="center"/>
    </xf>
    <xf numFmtId="0" fontId="14" fillId="4" borderId="103" xfId="9" applyFont="1" applyFill="1" applyBorder="1" applyAlignment="1">
      <alignment vertical="center"/>
    </xf>
    <xf numFmtId="0" fontId="14" fillId="4" borderId="40" xfId="9" applyFont="1" applyFill="1" applyBorder="1" applyAlignment="1">
      <alignment vertical="center"/>
    </xf>
    <xf numFmtId="176" fontId="19" fillId="4" borderId="0" xfId="9" applyNumberFormat="1" applyFont="1" applyFill="1" applyBorder="1" applyAlignment="1">
      <alignment vertical="center" shrinkToFit="1"/>
    </xf>
    <xf numFmtId="0" fontId="15" fillId="4" borderId="23" xfId="9" applyFont="1" applyFill="1" applyBorder="1" applyAlignment="1">
      <alignment vertical="center" shrinkToFit="1"/>
    </xf>
    <xf numFmtId="0" fontId="15" fillId="4" borderId="21" xfId="9" applyFont="1" applyFill="1" applyBorder="1" applyAlignment="1">
      <alignment vertical="center" shrinkToFit="1"/>
    </xf>
    <xf numFmtId="0" fontId="15" fillId="4" borderId="0" xfId="9" applyFont="1" applyFill="1" applyBorder="1" applyAlignment="1">
      <alignment horizontal="center" vertical="center" shrinkToFit="1"/>
    </xf>
    <xf numFmtId="0" fontId="15" fillId="4" borderId="0" xfId="9" applyFont="1" applyFill="1" applyBorder="1" applyAlignment="1">
      <alignment vertical="center" shrinkToFit="1"/>
    </xf>
    <xf numFmtId="0" fontId="15" fillId="4" borderId="0" xfId="9" applyFont="1" applyFill="1" applyBorder="1" applyAlignment="1">
      <alignment horizontal="left" vertical="center" shrinkToFit="1"/>
    </xf>
    <xf numFmtId="0" fontId="13" fillId="4" borderId="0" xfId="9" applyFont="1" applyFill="1" applyBorder="1" applyAlignment="1">
      <alignment horizontal="left" vertical="center" shrinkToFit="1"/>
    </xf>
    <xf numFmtId="0" fontId="18" fillId="4" borderId="0" xfId="9" applyFont="1" applyFill="1" applyBorder="1" applyAlignment="1">
      <alignment horizontal="left" vertical="center" shrinkToFit="1"/>
    </xf>
    <xf numFmtId="0" fontId="19" fillId="4" borderId="0" xfId="9" applyFont="1" applyFill="1" applyBorder="1" applyAlignment="1">
      <alignment vertical="center" shrinkToFit="1"/>
    </xf>
    <xf numFmtId="0" fontId="19" fillId="4" borderId="0" xfId="9" applyFont="1" applyFill="1" applyBorder="1" applyAlignment="1">
      <alignment horizontal="left" vertical="center" shrinkToFit="1"/>
    </xf>
    <xf numFmtId="0" fontId="13" fillId="4" borderId="0" xfId="9" applyFont="1" applyFill="1" applyAlignment="1">
      <alignment vertical="center" shrinkToFit="1"/>
    </xf>
    <xf numFmtId="0" fontId="19" fillId="4" borderId="8" xfId="9" applyFont="1" applyFill="1" applyBorder="1" applyAlignment="1">
      <alignment vertical="center" shrinkToFit="1"/>
    </xf>
    <xf numFmtId="0" fontId="13" fillId="4" borderId="0" xfId="9" applyFont="1" applyFill="1" applyBorder="1" applyAlignment="1">
      <alignment vertical="center" shrinkToFit="1"/>
    </xf>
    <xf numFmtId="0" fontId="19" fillId="4" borderId="23" xfId="9" applyFont="1" applyFill="1" applyBorder="1" applyAlignment="1">
      <alignment vertical="center" shrinkToFit="1"/>
    </xf>
    <xf numFmtId="0" fontId="19" fillId="4" borderId="21" xfId="9" applyFont="1" applyFill="1" applyBorder="1" applyAlignment="1">
      <alignment vertical="center" shrinkToFit="1"/>
    </xf>
    <xf numFmtId="0" fontId="14" fillId="4" borderId="0" xfId="9" applyFont="1" applyFill="1" applyBorder="1" applyAlignment="1">
      <alignment vertical="center"/>
    </xf>
    <xf numFmtId="0" fontId="13" fillId="4" borderId="0" xfId="9" applyFont="1" applyFill="1" applyBorder="1" applyAlignment="1">
      <alignment vertical="center"/>
    </xf>
    <xf numFmtId="0" fontId="1" fillId="4" borderId="0" xfId="9" applyFont="1" applyFill="1" applyBorder="1" applyAlignment="1">
      <alignment vertical="center"/>
    </xf>
    <xf numFmtId="0" fontId="19" fillId="4" borderId="32" xfId="9" applyFont="1" applyFill="1" applyBorder="1" applyAlignment="1">
      <alignment vertical="center" shrinkToFit="1"/>
    </xf>
    <xf numFmtId="0" fontId="13" fillId="4" borderId="8" xfId="9" applyFont="1" applyFill="1" applyBorder="1" applyAlignment="1">
      <alignment vertical="center" shrinkToFit="1"/>
    </xf>
    <xf numFmtId="0" fontId="13" fillId="4" borderId="39" xfId="9" applyFont="1" applyFill="1" applyBorder="1" applyAlignment="1">
      <alignment vertical="center" shrinkToFit="1"/>
    </xf>
    <xf numFmtId="0" fontId="19" fillId="4" borderId="32" xfId="9" applyFont="1" applyFill="1" applyBorder="1" applyAlignment="1">
      <alignment horizontal="left" vertical="center" shrinkToFit="1"/>
    </xf>
    <xf numFmtId="0" fontId="13" fillId="4" borderId="10" xfId="9" applyFont="1" applyFill="1" applyBorder="1" applyAlignment="1">
      <alignment vertical="center" shrinkToFit="1"/>
    </xf>
    <xf numFmtId="0" fontId="14" fillId="4" borderId="0" xfId="9" applyFont="1" applyFill="1" applyBorder="1" applyAlignment="1">
      <alignment vertical="center" shrinkToFit="1"/>
    </xf>
    <xf numFmtId="0" fontId="17" fillId="4" borderId="0" xfId="9" applyFont="1" applyFill="1" applyBorder="1" applyAlignment="1">
      <alignment horizontal="left" vertical="center"/>
    </xf>
    <xf numFmtId="178" fontId="1" fillId="4" borderId="0" xfId="9" applyNumberFormat="1" applyFont="1" applyFill="1" applyBorder="1" applyAlignment="1">
      <alignment vertical="center" shrinkToFit="1"/>
    </xf>
    <xf numFmtId="0" fontId="19" fillId="4" borderId="0" xfId="9" applyNumberFormat="1" applyFont="1" applyFill="1" applyBorder="1" applyAlignment="1">
      <alignment horizontal="center" vertical="center" shrinkToFit="1"/>
    </xf>
    <xf numFmtId="38" fontId="14" fillId="4" borderId="0" xfId="2" applyFont="1" applyFill="1" applyBorder="1" applyAlignment="1">
      <alignment horizontal="right" vertical="center" shrinkToFit="1"/>
    </xf>
    <xf numFmtId="177" fontId="19" fillId="4" borderId="0" xfId="9" applyNumberFormat="1" applyFont="1" applyFill="1" applyBorder="1" applyAlignment="1">
      <alignment horizontal="left" vertical="top" shrinkToFit="1"/>
    </xf>
    <xf numFmtId="0" fontId="19" fillId="4" borderId="0" xfId="9" applyFont="1" applyFill="1" applyAlignment="1">
      <alignment vertical="center"/>
    </xf>
    <xf numFmtId="176" fontId="13" fillId="4" borderId="0" xfId="9" applyNumberFormat="1" applyFont="1" applyFill="1" applyBorder="1" applyAlignment="1">
      <alignment vertical="center" shrinkToFit="1"/>
    </xf>
    <xf numFmtId="177" fontId="14" fillId="4" borderId="0" xfId="9" applyNumberFormat="1" applyFont="1" applyFill="1" applyBorder="1" applyAlignment="1">
      <alignment horizontal="left" vertical="top" shrinkToFit="1"/>
    </xf>
    <xf numFmtId="178" fontId="1" fillId="4" borderId="65" xfId="9" applyNumberFormat="1" applyFont="1" applyFill="1" applyBorder="1" applyAlignment="1">
      <alignment horizontal="center" vertical="center" shrinkToFit="1"/>
    </xf>
    <xf numFmtId="0" fontId="1" fillId="4" borderId="64" xfId="9" applyFont="1" applyFill="1" applyBorder="1" applyAlignment="1">
      <alignment vertical="center"/>
    </xf>
    <xf numFmtId="0" fontId="17" fillId="4" borderId="64" xfId="9" applyFont="1" applyFill="1" applyBorder="1" applyAlignment="1">
      <alignment horizontal="left" vertical="center"/>
    </xf>
    <xf numFmtId="0" fontId="19" fillId="4" borderId="0" xfId="9" applyFont="1" applyFill="1" applyAlignment="1">
      <alignment vertical="center" shrinkToFit="1"/>
    </xf>
    <xf numFmtId="38" fontId="19" fillId="4" borderId="0" xfId="9" applyNumberFormat="1" applyFont="1" applyFill="1" applyBorder="1" applyAlignment="1">
      <alignment horizontal="right" vertical="center" shrinkToFit="1"/>
    </xf>
    <xf numFmtId="0" fontId="18" fillId="4" borderId="0" xfId="9" applyFont="1" applyFill="1" applyBorder="1" applyAlignment="1">
      <alignment horizontal="left" vertical="center"/>
    </xf>
    <xf numFmtId="0" fontId="19" fillId="4" borderId="0" xfId="9" applyFont="1" applyFill="1" applyAlignment="1">
      <alignment horizontal="right" vertical="center"/>
    </xf>
    <xf numFmtId="0" fontId="19" fillId="4" borderId="0" xfId="9" applyFont="1" applyFill="1" applyAlignment="1">
      <alignment horizontal="left" vertical="center"/>
    </xf>
    <xf numFmtId="0" fontId="18" fillId="4" borderId="0" xfId="9" applyFont="1" applyFill="1" applyAlignment="1">
      <alignment horizontal="left" vertical="center"/>
    </xf>
    <xf numFmtId="38" fontId="19" fillId="4" borderId="0" xfId="1" applyFont="1" applyFill="1" applyBorder="1" applyAlignment="1">
      <alignment vertical="center" shrinkToFit="1"/>
    </xf>
    <xf numFmtId="0" fontId="13" fillId="4" borderId="103" xfId="9" applyFont="1" applyFill="1" applyBorder="1" applyAlignment="1">
      <alignment vertical="center" shrinkToFit="1"/>
    </xf>
    <xf numFmtId="0" fontId="13" fillId="4" borderId="32" xfId="9" applyFont="1" applyFill="1" applyBorder="1" applyAlignment="1">
      <alignment vertical="center" shrinkToFit="1"/>
    </xf>
    <xf numFmtId="0" fontId="14" fillId="4" borderId="10" xfId="9" applyFont="1" applyFill="1" applyBorder="1" applyAlignment="1">
      <alignment vertical="center" shrinkToFit="1"/>
    </xf>
    <xf numFmtId="0" fontId="19" fillId="4" borderId="103" xfId="9" applyFont="1" applyFill="1" applyBorder="1" applyAlignment="1">
      <alignment vertical="center" shrinkToFit="1"/>
    </xf>
    <xf numFmtId="0" fontId="19" fillId="4" borderId="104" xfId="9" applyFont="1" applyFill="1" applyBorder="1" applyAlignment="1">
      <alignment vertical="center" shrinkToFit="1"/>
    </xf>
    <xf numFmtId="0" fontId="19" fillId="4" borderId="102" xfId="9" applyFont="1" applyFill="1" applyBorder="1" applyAlignment="1">
      <alignment vertical="center" shrinkToFit="1"/>
    </xf>
    <xf numFmtId="38" fontId="13" fillId="4" borderId="0" xfId="2" applyFont="1" applyFill="1" applyBorder="1" applyAlignment="1">
      <alignment horizontal="center" vertical="center" shrinkToFit="1"/>
    </xf>
    <xf numFmtId="0" fontId="13" fillId="4" borderId="103" xfId="9" applyFont="1" applyFill="1" applyBorder="1" applyAlignment="1">
      <alignment horizontal="center" vertical="center" shrinkToFit="1"/>
    </xf>
    <xf numFmtId="38" fontId="13" fillId="4" borderId="103" xfId="2" applyFont="1" applyFill="1" applyBorder="1" applyAlignment="1">
      <alignment horizontal="center" vertical="center" shrinkToFit="1"/>
    </xf>
    <xf numFmtId="0" fontId="1" fillId="4" borderId="24" xfId="9" applyFont="1" applyFill="1" applyBorder="1" applyAlignment="1">
      <alignment vertical="center"/>
    </xf>
    <xf numFmtId="0" fontId="14" fillId="4" borderId="101" xfId="9" applyFont="1" applyFill="1" applyBorder="1" applyAlignment="1">
      <alignment horizontal="center" vertical="center"/>
    </xf>
    <xf numFmtId="178" fontId="1" fillId="4" borderId="4" xfId="9" applyNumberFormat="1" applyFont="1" applyFill="1" applyBorder="1" applyAlignment="1">
      <alignment vertical="center" shrinkToFit="1"/>
    </xf>
    <xf numFmtId="0" fontId="8" fillId="2" borderId="5" xfId="5" applyFont="1" applyFill="1" applyBorder="1" applyAlignment="1">
      <alignment horizontal="left" vertical="center" shrinkToFit="1"/>
    </xf>
    <xf numFmtId="176" fontId="8" fillId="2" borderId="0" xfId="5" applyNumberFormat="1" applyFont="1" applyFill="1" applyBorder="1" applyAlignment="1">
      <alignment vertical="center" shrinkToFit="1"/>
    </xf>
    <xf numFmtId="0" fontId="8" fillId="2" borderId="22" xfId="5" applyFont="1" applyFill="1" applyBorder="1" applyAlignment="1">
      <alignment vertical="center" shrinkToFit="1"/>
    </xf>
    <xf numFmtId="0" fontId="8" fillId="2" borderId="0" xfId="5" applyNumberFormat="1" applyFont="1" applyFill="1" applyBorder="1" applyAlignment="1">
      <alignment horizontal="center" vertical="center" shrinkToFit="1"/>
    </xf>
    <xf numFmtId="176" fontId="8" fillId="2" borderId="10" xfId="5" applyNumberFormat="1" applyFont="1" applyFill="1" applyBorder="1" applyAlignment="1">
      <alignment vertical="center" shrinkToFit="1"/>
    </xf>
    <xf numFmtId="0" fontId="8" fillId="2" borderId="21" xfId="5" applyNumberFormat="1" applyFont="1" applyFill="1" applyBorder="1" applyAlignment="1">
      <alignment horizontal="center" vertical="center" shrinkToFit="1"/>
    </xf>
    <xf numFmtId="0" fontId="8" fillId="2" borderId="5" xfId="5" applyFont="1" applyFill="1" applyBorder="1" applyAlignment="1">
      <alignment vertical="center" shrinkToFit="1"/>
    </xf>
    <xf numFmtId="0" fontId="8" fillId="2" borderId="20" xfId="5" applyFont="1" applyFill="1" applyBorder="1" applyAlignment="1">
      <alignment vertical="center" shrinkToFit="1"/>
    </xf>
    <xf numFmtId="176" fontId="8" fillId="2" borderId="30" xfId="5" applyNumberFormat="1" applyFont="1" applyFill="1" applyBorder="1" applyAlignment="1">
      <alignment vertical="center" shrinkToFit="1"/>
    </xf>
    <xf numFmtId="0" fontId="8" fillId="2" borderId="3" xfId="5" applyFont="1" applyFill="1" applyBorder="1" applyAlignment="1">
      <alignment vertical="center" shrinkToFit="1"/>
    </xf>
    <xf numFmtId="0" fontId="8" fillId="2" borderId="2" xfId="5" applyNumberFormat="1" applyFont="1" applyFill="1" applyBorder="1" applyAlignment="1">
      <alignment horizontal="center" vertical="center" shrinkToFit="1"/>
    </xf>
    <xf numFmtId="0" fontId="19" fillId="4" borderId="101" xfId="9" applyFont="1" applyFill="1" applyBorder="1" applyAlignment="1">
      <alignment vertical="center" shrinkToFit="1"/>
    </xf>
    <xf numFmtId="0" fontId="19" fillId="4" borderId="106" xfId="9" applyFont="1" applyFill="1" applyBorder="1" applyAlignment="1">
      <alignment vertical="center" shrinkToFit="1"/>
    </xf>
    <xf numFmtId="178" fontId="1" fillId="4" borderId="0" xfId="9" applyNumberFormat="1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center" vertical="center"/>
    </xf>
    <xf numFmtId="38" fontId="13" fillId="4" borderId="0" xfId="9" applyNumberFormat="1" applyFont="1" applyFill="1" applyBorder="1" applyAlignment="1">
      <alignment horizontal="center" vertical="center" shrinkToFit="1"/>
    </xf>
    <xf numFmtId="0" fontId="17" fillId="4" borderId="0" xfId="9" applyFont="1" applyFill="1" applyAlignment="1">
      <alignment horizontal="center" vertical="center"/>
    </xf>
    <xf numFmtId="0" fontId="1" fillId="4" borderId="0" xfId="9" applyFont="1" applyFill="1" applyAlignment="1">
      <alignment horizontal="center" vertical="center"/>
    </xf>
    <xf numFmtId="0" fontId="14" fillId="4" borderId="0" xfId="9" applyFont="1" applyFill="1" applyBorder="1" applyAlignment="1">
      <alignment horizontal="left" vertical="top" shrinkToFit="1"/>
    </xf>
    <xf numFmtId="0" fontId="19" fillId="4" borderId="0" xfId="9" applyFont="1" applyFill="1" applyBorder="1" applyAlignment="1">
      <alignment horizontal="left" vertical="top" shrinkToFit="1"/>
    </xf>
    <xf numFmtId="178" fontId="1" fillId="4" borderId="0" xfId="9" applyNumberFormat="1" applyFont="1" applyFill="1" applyBorder="1" applyAlignment="1">
      <alignment horizontal="center" vertical="center" shrinkToFit="1"/>
    </xf>
    <xf numFmtId="0" fontId="13" fillId="4" borderId="0" xfId="9" applyFont="1" applyFill="1" applyBorder="1" applyAlignment="1">
      <alignment horizontal="center" vertical="center" shrinkToFit="1"/>
    </xf>
    <xf numFmtId="0" fontId="19" fillId="4" borderId="0" xfId="9" applyFont="1" applyFill="1" applyBorder="1" applyAlignment="1">
      <alignment horizontal="right" vertical="center" shrinkToFit="1"/>
    </xf>
    <xf numFmtId="0" fontId="19" fillId="4" borderId="0" xfId="9" applyFont="1" applyFill="1" applyBorder="1" applyAlignment="1">
      <alignment horizontal="right" vertical="center"/>
    </xf>
    <xf numFmtId="0" fontId="19" fillId="4" borderId="32" xfId="9" applyFont="1" applyFill="1" applyBorder="1" applyAlignment="1">
      <alignment horizontal="right" vertical="center"/>
    </xf>
    <xf numFmtId="0" fontId="10" fillId="2" borderId="0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178" fontId="12" fillId="2" borderId="0" xfId="5" applyNumberFormat="1" applyFont="1" applyFill="1" applyBorder="1" applyAlignment="1">
      <alignment horizontal="center" vertical="center" shrinkToFit="1"/>
    </xf>
    <xf numFmtId="178" fontId="12" fillId="2" borderId="4" xfId="5" applyNumberFormat="1" applyFont="1" applyFill="1" applyBorder="1" applyAlignment="1">
      <alignment horizontal="center" vertical="center" shrinkToFit="1"/>
    </xf>
    <xf numFmtId="0" fontId="19" fillId="4" borderId="0" xfId="9" applyFont="1" applyFill="1" applyBorder="1" applyAlignment="1">
      <alignment horizontal="center" vertical="center" shrinkToFit="1"/>
    </xf>
    <xf numFmtId="0" fontId="10" fillId="2" borderId="19" xfId="5" applyFont="1" applyFill="1" applyBorder="1" applyAlignment="1">
      <alignment horizontal="center" shrinkToFit="1"/>
    </xf>
    <xf numFmtId="0" fontId="10" fillId="2" borderId="17" xfId="5" applyFont="1" applyFill="1" applyBorder="1" applyAlignment="1">
      <alignment horizontal="center" shrinkToFit="1"/>
    </xf>
    <xf numFmtId="0" fontId="10" fillId="2" borderId="27" xfId="5" applyFont="1" applyFill="1" applyBorder="1" applyAlignment="1">
      <alignment horizontal="center" shrinkToFit="1"/>
    </xf>
    <xf numFmtId="0" fontId="10" fillId="2" borderId="25" xfId="5" applyFont="1" applyFill="1" applyBorder="1" applyAlignment="1">
      <alignment horizontal="center" shrinkToFit="1"/>
    </xf>
    <xf numFmtId="0" fontId="10" fillId="2" borderId="26" xfId="5" applyFont="1" applyFill="1" applyBorder="1" applyAlignment="1">
      <alignment horizontal="center" shrinkToFit="1"/>
    </xf>
    <xf numFmtId="0" fontId="10" fillId="2" borderId="10" xfId="5" applyFont="1" applyFill="1" applyBorder="1" applyAlignment="1">
      <alignment horizontal="right" vertical="center" shrinkToFit="1"/>
    </xf>
    <xf numFmtId="0" fontId="10" fillId="2" borderId="0" xfId="5" applyFont="1" applyFill="1" applyBorder="1" applyAlignment="1">
      <alignment horizontal="right" vertical="center" shrinkToFit="1"/>
    </xf>
    <xf numFmtId="0" fontId="10" fillId="2" borderId="2" xfId="5" applyFont="1" applyFill="1" applyBorder="1" applyAlignment="1">
      <alignment horizontal="right" vertical="center" shrinkToFit="1"/>
    </xf>
    <xf numFmtId="0" fontId="19" fillId="4" borderId="105" xfId="9" applyFont="1" applyFill="1" applyBorder="1" applyAlignment="1">
      <alignment vertical="center" shrinkToFit="1"/>
    </xf>
    <xf numFmtId="0" fontId="14" fillId="4" borderId="0" xfId="9" applyFont="1" applyFill="1" applyBorder="1" applyAlignment="1"/>
    <xf numFmtId="0" fontId="14" fillId="4" borderId="0" xfId="9" applyFont="1" applyFill="1" applyBorder="1" applyAlignment="1">
      <alignment horizontal="center"/>
    </xf>
    <xf numFmtId="0" fontId="14" fillId="4" borderId="0" xfId="9" applyFont="1" applyFill="1" applyBorder="1" applyAlignment="1">
      <alignment horizontal="center" vertical="center"/>
    </xf>
    <xf numFmtId="0" fontId="13" fillId="4" borderId="32" xfId="9" applyFont="1" applyFill="1" applyBorder="1" applyAlignment="1">
      <alignment vertical="center"/>
    </xf>
    <xf numFmtId="38" fontId="13" fillId="4" borderId="0" xfId="9" applyNumberFormat="1" applyFont="1" applyFill="1" applyBorder="1" applyAlignment="1">
      <alignment vertical="center" shrinkToFit="1"/>
    </xf>
    <xf numFmtId="0" fontId="13" fillId="4" borderId="32" xfId="9" applyFont="1" applyFill="1" applyBorder="1" applyAlignment="1">
      <alignment horizontal="center" vertical="center"/>
    </xf>
    <xf numFmtId="0" fontId="19" fillId="4" borderId="0" xfId="9" applyFont="1" applyFill="1" applyBorder="1" applyAlignment="1">
      <alignment vertical="center"/>
    </xf>
    <xf numFmtId="38" fontId="13" fillId="4" borderId="103" xfId="9" applyNumberFormat="1" applyFont="1" applyFill="1" applyBorder="1" applyAlignment="1">
      <alignment vertical="center" shrinkToFit="1"/>
    </xf>
    <xf numFmtId="0" fontId="10" fillId="2" borderId="16" xfId="5" applyFont="1" applyFill="1" applyBorder="1" applyAlignment="1">
      <alignment horizontal="center" vertical="center"/>
    </xf>
    <xf numFmtId="0" fontId="10" fillId="2" borderId="27" xfId="5" applyFont="1" applyFill="1" applyBorder="1" applyAlignment="1">
      <alignment horizontal="center" shrinkToFit="1"/>
    </xf>
    <xf numFmtId="0" fontId="10" fillId="2" borderId="26" xfId="5" applyFont="1" applyFill="1" applyBorder="1" applyAlignment="1">
      <alignment horizontal="center" shrinkToFit="1"/>
    </xf>
    <xf numFmtId="0" fontId="10" fillId="2" borderId="25" xfId="5" applyFont="1" applyFill="1" applyBorder="1" applyAlignment="1">
      <alignment horizontal="center" shrinkToFit="1"/>
    </xf>
    <xf numFmtId="0" fontId="10" fillId="2" borderId="10" xfId="5" applyFont="1" applyFill="1" applyBorder="1" applyAlignment="1">
      <alignment horizontal="right" vertical="center" shrinkToFit="1"/>
    </xf>
    <xf numFmtId="0" fontId="10" fillId="2" borderId="0" xfId="5" applyFont="1" applyFill="1" applyBorder="1" applyAlignment="1">
      <alignment horizontal="right" vertical="center" shrinkToFit="1"/>
    </xf>
    <xf numFmtId="0" fontId="10" fillId="2" borderId="2" xfId="5" applyFont="1" applyFill="1" applyBorder="1" applyAlignment="1">
      <alignment horizontal="right" vertical="center" shrinkToFit="1"/>
    </xf>
    <xf numFmtId="0" fontId="13" fillId="4" borderId="0" xfId="9" applyFont="1" applyFill="1" applyBorder="1" applyAlignment="1">
      <alignment horizontal="center" vertical="center"/>
    </xf>
    <xf numFmtId="38" fontId="13" fillId="4" borderId="0" xfId="9" applyNumberFormat="1" applyFont="1" applyFill="1" applyBorder="1" applyAlignment="1">
      <alignment horizontal="center" vertical="center" shrinkToFit="1"/>
    </xf>
    <xf numFmtId="0" fontId="14" fillId="4" borderId="40" xfId="9" applyFont="1" applyFill="1" applyBorder="1" applyAlignment="1">
      <alignment horizontal="center" vertical="center"/>
    </xf>
    <xf numFmtId="0" fontId="8" fillId="2" borderId="0" xfId="5" applyFont="1" applyFill="1" applyBorder="1" applyAlignment="1">
      <alignment vertical="center" shrinkToFit="1"/>
    </xf>
    <xf numFmtId="0" fontId="13" fillId="4" borderId="40" xfId="9" applyFont="1" applyFill="1" applyBorder="1" applyAlignment="1">
      <alignment vertical="center" shrinkToFit="1"/>
    </xf>
    <xf numFmtId="0" fontId="1" fillId="4" borderId="0" xfId="9" applyFont="1" applyFill="1" applyBorder="1" applyAlignment="1">
      <alignment horizontal="center" vertical="center"/>
    </xf>
    <xf numFmtId="0" fontId="14" fillId="4" borderId="65" xfId="9" applyFont="1" applyFill="1" applyBorder="1" applyAlignment="1">
      <alignment horizontal="left" vertical="top" shrinkToFit="1"/>
    </xf>
    <xf numFmtId="0" fontId="1" fillId="4" borderId="65" xfId="9" applyFont="1" applyFill="1" applyBorder="1" applyAlignment="1">
      <alignment vertical="center"/>
    </xf>
    <xf numFmtId="0" fontId="13" fillId="4" borderId="65" xfId="9" applyFont="1" applyFill="1" applyBorder="1" applyAlignment="1">
      <alignment vertical="center" shrinkToFit="1"/>
    </xf>
    <xf numFmtId="176" fontId="13" fillId="4" borderId="65" xfId="9" applyNumberFormat="1" applyFont="1" applyFill="1" applyBorder="1" applyAlignment="1">
      <alignment vertical="center" shrinkToFit="1"/>
    </xf>
    <xf numFmtId="177" fontId="14" fillId="4" borderId="65" xfId="9" applyNumberFormat="1" applyFont="1" applyFill="1" applyBorder="1" applyAlignment="1">
      <alignment horizontal="left" vertical="top" shrinkToFit="1"/>
    </xf>
    <xf numFmtId="0" fontId="14" fillId="4" borderId="40" xfId="9" applyFont="1" applyFill="1" applyBorder="1" applyAlignment="1">
      <alignment vertical="center" shrinkToFit="1"/>
    </xf>
    <xf numFmtId="0" fontId="13" fillId="4" borderId="0" xfId="9" applyFont="1" applyFill="1" applyBorder="1" applyAlignment="1">
      <alignment horizontal="center" vertical="center"/>
    </xf>
    <xf numFmtId="0" fontId="19" fillId="4" borderId="0" xfId="9" applyFont="1" applyFill="1" applyBorder="1" applyAlignment="1">
      <alignment horizontal="right" vertical="center" shrinkToFit="1"/>
    </xf>
    <xf numFmtId="0" fontId="19" fillId="4" borderId="0" xfId="9" applyFont="1" applyFill="1" applyBorder="1" applyAlignment="1">
      <alignment horizontal="right" vertical="center"/>
    </xf>
    <xf numFmtId="0" fontId="19" fillId="4" borderId="32" xfId="9" applyFont="1" applyFill="1" applyBorder="1" applyAlignment="1">
      <alignment horizontal="right" vertical="center"/>
    </xf>
    <xf numFmtId="0" fontId="13" fillId="4" borderId="0" xfId="9" applyFont="1" applyFill="1" applyBorder="1" applyAlignment="1">
      <alignment horizontal="center" vertical="center"/>
    </xf>
    <xf numFmtId="0" fontId="25" fillId="2" borderId="3" xfId="5" applyFont="1" applyFill="1" applyBorder="1" applyAlignment="1">
      <alignment vertical="center" shrinkToFit="1"/>
    </xf>
    <xf numFmtId="0" fontId="25" fillId="4" borderId="3" xfId="5" applyFont="1" applyFill="1" applyBorder="1" applyAlignment="1">
      <alignment vertical="center" shrinkToFit="1"/>
    </xf>
    <xf numFmtId="0" fontId="14" fillId="4" borderId="52" xfId="9" applyFont="1" applyFill="1" applyBorder="1" applyAlignment="1">
      <alignment horizontal="center" vertical="center" shrinkToFit="1"/>
    </xf>
    <xf numFmtId="38" fontId="14" fillId="4" borderId="53" xfId="2" applyFont="1" applyFill="1" applyBorder="1" applyAlignment="1">
      <alignment horizontal="center" vertical="center" shrinkToFit="1"/>
    </xf>
    <xf numFmtId="0" fontId="14" fillId="4" borderId="54" xfId="9" applyFont="1" applyFill="1" applyBorder="1" applyAlignment="1">
      <alignment horizontal="center" vertical="center" shrinkToFit="1"/>
    </xf>
    <xf numFmtId="38" fontId="14" fillId="4" borderId="55" xfId="2" applyFont="1" applyFill="1" applyBorder="1" applyAlignment="1">
      <alignment horizontal="center" vertical="center" shrinkToFit="1"/>
    </xf>
    <xf numFmtId="0" fontId="14" fillId="4" borderId="41" xfId="9" applyFont="1" applyFill="1" applyBorder="1" applyAlignment="1">
      <alignment horizontal="center" vertical="center" shrinkToFit="1"/>
    </xf>
    <xf numFmtId="38" fontId="14" fillId="4" borderId="7" xfId="2" applyFont="1" applyFill="1" applyBorder="1" applyAlignment="1">
      <alignment horizontal="center" vertical="center" shrinkToFit="1"/>
    </xf>
    <xf numFmtId="0" fontId="14" fillId="4" borderId="48" xfId="9" applyFont="1" applyFill="1" applyBorder="1" applyAlignment="1">
      <alignment horizontal="center" vertical="center" shrinkToFit="1"/>
    </xf>
    <xf numFmtId="38" fontId="14" fillId="4" borderId="49" xfId="2" applyFont="1" applyFill="1" applyBorder="1" applyAlignment="1">
      <alignment horizontal="center" vertical="center" shrinkToFit="1"/>
    </xf>
    <xf numFmtId="0" fontId="14" fillId="4" borderId="50" xfId="9" applyFont="1" applyFill="1" applyBorder="1" applyAlignment="1">
      <alignment horizontal="center" vertical="center" shrinkToFit="1"/>
    </xf>
    <xf numFmtId="38" fontId="14" fillId="4" borderId="51" xfId="2" applyFont="1" applyFill="1" applyBorder="1" applyAlignment="1">
      <alignment horizontal="center" vertical="center" shrinkToFit="1"/>
    </xf>
    <xf numFmtId="0" fontId="14" fillId="4" borderId="56" xfId="9" applyFont="1" applyFill="1" applyBorder="1" applyAlignment="1">
      <alignment horizontal="center" vertical="center" shrinkToFit="1"/>
    </xf>
    <xf numFmtId="38" fontId="14" fillId="4" borderId="57" xfId="2" applyFont="1" applyFill="1" applyBorder="1" applyAlignment="1">
      <alignment horizontal="center" vertical="center" shrinkToFit="1"/>
    </xf>
    <xf numFmtId="0" fontId="14" fillId="4" borderId="58" xfId="9" applyFont="1" applyFill="1" applyBorder="1" applyAlignment="1">
      <alignment horizontal="center" vertical="center" shrinkToFit="1"/>
    </xf>
    <xf numFmtId="38" fontId="14" fillId="4" borderId="59" xfId="2" applyFont="1" applyFill="1" applyBorder="1" applyAlignment="1">
      <alignment horizontal="center" vertical="center" shrinkToFit="1"/>
    </xf>
    <xf numFmtId="0" fontId="14" fillId="4" borderId="60" xfId="9" applyFont="1" applyFill="1" applyBorder="1" applyAlignment="1">
      <alignment horizontal="center" vertical="center" shrinkToFit="1"/>
    </xf>
    <xf numFmtId="38" fontId="14" fillId="4" borderId="61" xfId="2" applyFont="1" applyFill="1" applyBorder="1" applyAlignment="1">
      <alignment horizontal="center" vertical="center" shrinkToFit="1"/>
    </xf>
    <xf numFmtId="0" fontId="14" fillId="4" borderId="62" xfId="9" applyFont="1" applyFill="1" applyBorder="1" applyAlignment="1">
      <alignment horizontal="center" vertical="center" shrinkToFit="1"/>
    </xf>
    <xf numFmtId="38" fontId="14" fillId="4" borderId="63" xfId="2" applyFont="1" applyFill="1" applyBorder="1" applyAlignment="1">
      <alignment horizontal="center" vertical="center" shrinkToFit="1"/>
    </xf>
    <xf numFmtId="0" fontId="14" fillId="4" borderId="42" xfId="9" applyFont="1" applyFill="1" applyBorder="1" applyAlignment="1">
      <alignment horizontal="center" vertical="center" shrinkToFit="1"/>
    </xf>
    <xf numFmtId="38" fontId="14" fillId="4" borderId="6" xfId="2" applyFont="1" applyFill="1" applyBorder="1" applyAlignment="1">
      <alignment horizontal="center" vertical="center" shrinkToFit="1"/>
    </xf>
    <xf numFmtId="0" fontId="14" fillId="4" borderId="102" xfId="9" applyFont="1" applyFill="1" applyBorder="1" applyAlignment="1">
      <alignment horizontal="center" vertical="center" shrinkToFit="1"/>
    </xf>
    <xf numFmtId="38" fontId="14" fillId="4" borderId="104" xfId="2" applyFont="1" applyFill="1" applyBorder="1" applyAlignment="1">
      <alignment horizontal="center" vertical="center" shrinkToFit="1"/>
    </xf>
    <xf numFmtId="38" fontId="14" fillId="4" borderId="110" xfId="2" applyFont="1" applyFill="1" applyBorder="1" applyAlignment="1">
      <alignment horizontal="center" vertical="center" shrinkToFit="1"/>
    </xf>
    <xf numFmtId="0" fontId="14" fillId="4" borderId="111" xfId="9" applyFont="1" applyFill="1" applyBorder="1" applyAlignment="1">
      <alignment horizontal="center" vertical="center" shrinkToFit="1"/>
    </xf>
    <xf numFmtId="38" fontId="14" fillId="4" borderId="112" xfId="2" applyFont="1" applyFill="1" applyBorder="1" applyAlignment="1">
      <alignment horizontal="center" vertical="center" shrinkToFit="1"/>
    </xf>
    <xf numFmtId="0" fontId="14" fillId="4" borderId="8" xfId="9" applyFont="1" applyFill="1" applyBorder="1" applyAlignment="1">
      <alignment horizontal="center" vertical="center" shrinkToFit="1"/>
    </xf>
    <xf numFmtId="38" fontId="14" fillId="4" borderId="32" xfId="2" applyFont="1" applyFill="1" applyBorder="1" applyAlignment="1">
      <alignment horizontal="center" vertical="center" shrinkToFit="1"/>
    </xf>
    <xf numFmtId="0" fontId="11" fillId="2" borderId="0" xfId="5" applyFont="1" applyFill="1" applyBorder="1" applyAlignment="1">
      <alignment horizontal="center" shrinkToFit="1"/>
    </xf>
    <xf numFmtId="0" fontId="19" fillId="4" borderId="113" xfId="9" applyFont="1" applyFill="1" applyBorder="1" applyAlignment="1">
      <alignment vertical="center" shrinkToFit="1"/>
    </xf>
    <xf numFmtId="0" fontId="19" fillId="4" borderId="114" xfId="9" applyFont="1" applyFill="1" applyBorder="1" applyAlignment="1">
      <alignment vertical="center" shrinkToFit="1"/>
    </xf>
    <xf numFmtId="0" fontId="19" fillId="4" borderId="115" xfId="9" applyFont="1" applyFill="1" applyBorder="1" applyAlignment="1">
      <alignment vertical="center" shrinkToFit="1"/>
    </xf>
    <xf numFmtId="0" fontId="19" fillId="4" borderId="116" xfId="9" applyFont="1" applyFill="1" applyBorder="1" applyAlignment="1">
      <alignment vertical="center" shrinkToFit="1"/>
    </xf>
    <xf numFmtId="0" fontId="19" fillId="4" borderId="117" xfId="9" applyFont="1" applyFill="1" applyBorder="1" applyAlignment="1">
      <alignment vertical="center" shrinkToFit="1"/>
    </xf>
    <xf numFmtId="0" fontId="19" fillId="4" borderId="118" xfId="9" applyFont="1" applyFill="1" applyBorder="1" applyAlignment="1">
      <alignment horizontal="right" vertical="center" shrinkToFit="1"/>
    </xf>
    <xf numFmtId="0" fontId="19" fillId="4" borderId="114" xfId="9" applyFont="1" applyFill="1" applyBorder="1" applyAlignment="1">
      <alignment horizontal="right" vertical="center" shrinkToFit="1"/>
    </xf>
    <xf numFmtId="0" fontId="19" fillId="4" borderId="113" xfId="9" applyFont="1" applyFill="1" applyBorder="1" applyAlignment="1">
      <alignment horizontal="right" vertical="center" shrinkToFit="1"/>
    </xf>
    <xf numFmtId="0" fontId="19" fillId="4" borderId="118" xfId="9" applyFont="1" applyFill="1" applyBorder="1" applyAlignment="1">
      <alignment vertical="center" shrinkToFit="1"/>
    </xf>
    <xf numFmtId="0" fontId="19" fillId="4" borderId="114" xfId="9" applyFont="1" applyFill="1" applyBorder="1" applyAlignment="1">
      <alignment horizontal="center" vertical="center" shrinkToFit="1"/>
    </xf>
    <xf numFmtId="0" fontId="19" fillId="4" borderId="119" xfId="9" applyFont="1" applyFill="1" applyBorder="1" applyAlignment="1">
      <alignment vertical="center" shrinkToFit="1"/>
    </xf>
    <xf numFmtId="0" fontId="15" fillId="4" borderId="113" xfId="9" applyFont="1" applyFill="1" applyBorder="1" applyAlignment="1">
      <alignment vertical="center" shrinkToFit="1"/>
    </xf>
    <xf numFmtId="0" fontId="15" fillId="4" borderId="114" xfId="9" applyFont="1" applyFill="1" applyBorder="1" applyAlignment="1">
      <alignment vertical="center" shrinkToFit="1"/>
    </xf>
    <xf numFmtId="0" fontId="15" fillId="4" borderId="114" xfId="9" applyFont="1" applyFill="1" applyBorder="1" applyAlignment="1">
      <alignment horizontal="center" vertical="center" shrinkToFit="1"/>
    </xf>
    <xf numFmtId="0" fontId="19" fillId="4" borderId="120" xfId="9" applyFont="1" applyFill="1" applyBorder="1" applyAlignment="1">
      <alignment vertical="center" shrinkToFit="1"/>
    </xf>
    <xf numFmtId="0" fontId="19" fillId="4" borderId="121" xfId="9" applyFont="1" applyFill="1" applyBorder="1" applyAlignment="1">
      <alignment vertical="center" shrinkToFit="1"/>
    </xf>
    <xf numFmtId="0" fontId="19" fillId="4" borderId="114" xfId="9" applyFont="1" applyFill="1" applyBorder="1" applyAlignment="1">
      <alignment horizontal="right" vertical="center"/>
    </xf>
    <xf numFmtId="0" fontId="19" fillId="4" borderId="122" xfId="9" applyFont="1" applyFill="1" applyBorder="1" applyAlignment="1">
      <alignment vertical="center" shrinkToFit="1"/>
    </xf>
    <xf numFmtId="0" fontId="19" fillId="4" borderId="118" xfId="9" applyFont="1" applyFill="1" applyBorder="1" applyAlignment="1">
      <alignment horizontal="left" vertical="center" shrinkToFit="1"/>
    </xf>
    <xf numFmtId="0" fontId="19" fillId="4" borderId="114" xfId="9" applyFont="1" applyFill="1" applyBorder="1" applyAlignment="1">
      <alignment horizontal="left" vertical="center" shrinkToFit="1"/>
    </xf>
    <xf numFmtId="0" fontId="14" fillId="4" borderId="114" xfId="9" applyFont="1" applyFill="1" applyBorder="1" applyAlignment="1">
      <alignment vertical="center"/>
    </xf>
    <xf numFmtId="0" fontId="13" fillId="4" borderId="114" xfId="9" applyFont="1" applyFill="1" applyBorder="1" applyAlignment="1">
      <alignment vertical="center"/>
    </xf>
    <xf numFmtId="0" fontId="1" fillId="4" borderId="114" xfId="9" applyFont="1" applyFill="1" applyBorder="1" applyAlignment="1">
      <alignment vertical="center"/>
    </xf>
    <xf numFmtId="0" fontId="19" fillId="4" borderId="114" xfId="9" applyFont="1" applyFill="1" applyBorder="1" applyAlignment="1">
      <alignment vertical="center"/>
    </xf>
    <xf numFmtId="0" fontId="19" fillId="4" borderId="117" xfId="9" applyFont="1" applyFill="1" applyBorder="1" applyAlignment="1">
      <alignment horizontal="right" vertical="center" shrinkToFit="1"/>
    </xf>
    <xf numFmtId="0" fontId="19" fillId="4" borderId="115" xfId="9" applyFont="1" applyFill="1" applyBorder="1" applyAlignment="1">
      <alignment horizontal="left" vertical="center" shrinkToFit="1"/>
    </xf>
    <xf numFmtId="0" fontId="19" fillId="4" borderId="118" xfId="9" applyFont="1" applyFill="1" applyBorder="1" applyAlignment="1">
      <alignment horizontal="right" vertical="center"/>
    </xf>
    <xf numFmtId="0" fontId="13" fillId="4" borderId="118" xfId="9" applyFont="1" applyFill="1" applyBorder="1" applyAlignment="1">
      <alignment vertical="center" shrinkToFit="1"/>
    </xf>
    <xf numFmtId="0" fontId="19" fillId="4" borderId="117" xfId="9" applyFont="1" applyFill="1" applyBorder="1" applyAlignment="1">
      <alignment horizontal="left" vertical="center" shrinkToFit="1"/>
    </xf>
    <xf numFmtId="0" fontId="19" fillId="4" borderId="121" xfId="9" applyFont="1" applyFill="1" applyBorder="1" applyAlignment="1">
      <alignment horizontal="left" vertical="center" shrinkToFit="1"/>
    </xf>
    <xf numFmtId="0" fontId="13" fillId="4" borderId="114" xfId="9" applyFont="1" applyFill="1" applyBorder="1" applyAlignment="1">
      <alignment horizontal="center" vertical="center"/>
    </xf>
    <xf numFmtId="0" fontId="13" fillId="4" borderId="115" xfId="9" applyFont="1" applyFill="1" applyBorder="1" applyAlignment="1">
      <alignment horizontal="center" vertical="center"/>
    </xf>
    <xf numFmtId="0" fontId="19" fillId="4" borderId="116" xfId="9" applyFont="1" applyFill="1" applyBorder="1" applyAlignment="1">
      <alignment horizontal="left" vertical="center" shrinkToFit="1"/>
    </xf>
    <xf numFmtId="0" fontId="13" fillId="4" borderId="123" xfId="9" applyFont="1" applyFill="1" applyBorder="1" applyAlignment="1">
      <alignment vertical="center" shrinkToFit="1"/>
    </xf>
    <xf numFmtId="0" fontId="19" fillId="4" borderId="113" xfId="9" applyFont="1" applyFill="1" applyBorder="1" applyAlignment="1">
      <alignment horizontal="right" vertical="center"/>
    </xf>
    <xf numFmtId="0" fontId="14" fillId="4" borderId="114" xfId="9" applyFont="1" applyFill="1" applyBorder="1" applyAlignment="1"/>
    <xf numFmtId="0" fontId="14" fillId="4" borderId="115" xfId="9" applyFont="1" applyFill="1" applyBorder="1" applyAlignment="1"/>
    <xf numFmtId="0" fontId="26" fillId="4" borderId="0" xfId="9" applyFont="1" applyFill="1" applyBorder="1" applyAlignment="1">
      <alignment vertical="center"/>
    </xf>
    <xf numFmtId="0" fontId="26" fillId="4" borderId="32" xfId="9" applyFont="1" applyFill="1" applyBorder="1" applyAlignment="1">
      <alignment vertical="center"/>
    </xf>
    <xf numFmtId="0" fontId="13" fillId="4" borderId="117" xfId="9" applyFont="1" applyFill="1" applyBorder="1" applyAlignment="1">
      <alignment vertical="center"/>
    </xf>
    <xf numFmtId="0" fontId="14" fillId="4" borderId="121" xfId="9" applyFont="1" applyFill="1" applyBorder="1" applyAlignment="1">
      <alignment vertical="center"/>
    </xf>
    <xf numFmtId="0" fontId="14" fillId="4" borderId="121" xfId="9" applyFont="1" applyFill="1" applyBorder="1" applyAlignment="1"/>
    <xf numFmtId="0" fontId="13" fillId="4" borderId="121" xfId="9" applyFont="1" applyFill="1" applyBorder="1" applyAlignment="1">
      <alignment vertical="center"/>
    </xf>
    <xf numFmtId="0" fontId="26" fillId="4" borderId="121" xfId="9" applyFont="1" applyFill="1" applyBorder="1" applyAlignment="1">
      <alignment vertical="center"/>
    </xf>
    <xf numFmtId="0" fontId="14" fillId="4" borderId="118" xfId="9" applyFont="1" applyFill="1" applyBorder="1" applyAlignment="1">
      <alignment vertical="center"/>
    </xf>
    <xf numFmtId="0" fontId="14" fillId="4" borderId="115" xfId="9" applyFont="1" applyFill="1" applyBorder="1" applyAlignment="1">
      <alignment vertical="center"/>
    </xf>
    <xf numFmtId="0" fontId="19" fillId="4" borderId="121" xfId="9" applyFont="1" applyFill="1" applyBorder="1" applyAlignment="1">
      <alignment horizontal="right" vertical="center"/>
    </xf>
    <xf numFmtId="0" fontId="19" fillId="4" borderId="116" xfId="9" applyFont="1" applyFill="1" applyBorder="1" applyAlignment="1">
      <alignment horizontal="right" vertical="center"/>
    </xf>
    <xf numFmtId="0" fontId="1" fillId="4" borderId="113" xfId="9" applyFont="1" applyFill="1" applyBorder="1" applyAlignment="1">
      <alignment vertical="center"/>
    </xf>
    <xf numFmtId="0" fontId="1" fillId="4" borderId="115" xfId="9" applyFont="1" applyFill="1" applyBorder="1" applyAlignment="1">
      <alignment vertical="center"/>
    </xf>
    <xf numFmtId="0" fontId="13" fillId="4" borderId="115" xfId="9" applyFont="1" applyFill="1" applyBorder="1" applyAlignment="1">
      <alignment vertical="center" shrinkToFit="1"/>
    </xf>
    <xf numFmtId="0" fontId="24" fillId="4" borderId="0" xfId="9" applyFont="1" applyFill="1" applyAlignment="1">
      <alignment vertical="center"/>
    </xf>
    <xf numFmtId="0" fontId="20" fillId="4" borderId="0" xfId="9" applyFont="1" applyFill="1" applyBorder="1" applyAlignment="1">
      <alignment vertical="center"/>
    </xf>
    <xf numFmtId="0" fontId="1" fillId="4" borderId="124" xfId="9" applyFont="1" applyFill="1" applyBorder="1" applyAlignment="1">
      <alignment vertical="center"/>
    </xf>
    <xf numFmtId="0" fontId="13" fillId="4" borderId="124" xfId="9" applyFont="1" applyFill="1" applyBorder="1" applyAlignment="1">
      <alignment horizontal="left" vertical="center" shrinkToFit="1"/>
    </xf>
    <xf numFmtId="0" fontId="18" fillId="4" borderId="124" xfId="9" applyFont="1" applyFill="1" applyBorder="1" applyAlignment="1">
      <alignment horizontal="left" vertical="center" shrinkToFit="1"/>
    </xf>
    <xf numFmtId="0" fontId="24" fillId="4" borderId="124" xfId="9" applyFont="1" applyFill="1" applyBorder="1" applyAlignment="1">
      <alignment vertical="center"/>
    </xf>
    <xf numFmtId="0" fontId="13" fillId="4" borderId="125" xfId="9" applyFont="1" applyFill="1" applyBorder="1" applyAlignment="1">
      <alignment horizontal="center" vertical="center" shrinkToFit="1"/>
    </xf>
    <xf numFmtId="38" fontId="13" fillId="4" borderId="125" xfId="2" applyFont="1" applyFill="1" applyBorder="1" applyAlignment="1">
      <alignment horizontal="center" vertical="center" shrinkToFit="1"/>
    </xf>
    <xf numFmtId="178" fontId="1" fillId="4" borderId="125" xfId="9" applyNumberFormat="1" applyFont="1" applyFill="1" applyBorder="1" applyAlignment="1">
      <alignment vertical="center"/>
    </xf>
    <xf numFmtId="0" fontId="19" fillId="4" borderId="124" xfId="9" applyFont="1" applyFill="1" applyBorder="1" applyAlignment="1">
      <alignment vertical="center" shrinkToFit="1"/>
    </xf>
    <xf numFmtId="0" fontId="19" fillId="4" borderId="124" xfId="9" applyFont="1" applyFill="1" applyBorder="1" applyAlignment="1">
      <alignment horizontal="left" vertical="center" shrinkToFit="1"/>
    </xf>
    <xf numFmtId="0" fontId="20" fillId="4" borderId="124" xfId="9" applyFont="1" applyFill="1" applyBorder="1" applyAlignment="1">
      <alignment vertical="center"/>
    </xf>
    <xf numFmtId="0" fontId="10" fillId="2" borderId="33" xfId="5" applyFont="1" applyFill="1" applyBorder="1" applyAlignment="1">
      <alignment horizontal="right" vertical="center" shrinkToFit="1"/>
    </xf>
    <xf numFmtId="0" fontId="10" fillId="2" borderId="32" xfId="5" applyFont="1" applyFill="1" applyBorder="1" applyAlignment="1">
      <alignment horizontal="right" vertical="center" shrinkToFit="1"/>
    </xf>
    <xf numFmtId="0" fontId="10" fillId="2" borderId="88" xfId="5" applyFont="1" applyFill="1" applyBorder="1" applyAlignment="1">
      <alignment horizontal="right" vertical="center" shrinkToFit="1"/>
    </xf>
    <xf numFmtId="0" fontId="10" fillId="2" borderId="89" xfId="5" applyFont="1" applyFill="1" applyBorder="1" applyAlignment="1">
      <alignment horizontal="right" vertical="center" shrinkToFit="1"/>
    </xf>
    <xf numFmtId="0" fontId="10" fillId="2" borderId="90" xfId="5" applyFont="1" applyFill="1" applyBorder="1" applyAlignment="1">
      <alignment horizontal="right" vertical="center" shrinkToFit="1"/>
    </xf>
    <xf numFmtId="0" fontId="10" fillId="2" borderId="91" xfId="5" applyFont="1" applyFill="1" applyBorder="1" applyAlignment="1">
      <alignment horizontal="right" vertical="center" shrinkToFit="1"/>
    </xf>
    <xf numFmtId="0" fontId="10" fillId="2" borderId="83" xfId="5" applyFont="1" applyFill="1" applyBorder="1" applyAlignment="1">
      <alignment horizontal="right" vertical="center" shrinkToFit="1"/>
    </xf>
    <xf numFmtId="0" fontId="10" fillId="2" borderId="84" xfId="5" applyFont="1" applyFill="1" applyBorder="1" applyAlignment="1">
      <alignment horizontal="right" vertical="center" shrinkToFit="1"/>
    </xf>
    <xf numFmtId="178" fontId="9" fillId="2" borderId="20" xfId="5" applyNumberFormat="1" applyFont="1" applyFill="1" applyBorder="1" applyAlignment="1">
      <alignment horizontal="center" vertical="center" shrinkToFit="1"/>
    </xf>
    <xf numFmtId="178" fontId="9" fillId="2" borderId="10" xfId="5" applyNumberFormat="1" applyFont="1" applyFill="1" applyBorder="1" applyAlignment="1">
      <alignment horizontal="center" vertical="center" shrinkToFit="1"/>
    </xf>
    <xf numFmtId="178" fontId="9" fillId="2" borderId="30" xfId="5" applyNumberFormat="1" applyFont="1" applyFill="1" applyBorder="1" applyAlignment="1">
      <alignment horizontal="center" vertical="center" shrinkToFit="1"/>
    </xf>
    <xf numFmtId="178" fontId="9" fillId="2" borderId="5" xfId="5" applyNumberFormat="1" applyFont="1" applyFill="1" applyBorder="1" applyAlignment="1">
      <alignment horizontal="center" vertical="center" shrinkToFit="1"/>
    </xf>
    <xf numFmtId="178" fontId="9" fillId="2" borderId="0" xfId="5" applyNumberFormat="1" applyFont="1" applyFill="1" applyBorder="1" applyAlignment="1">
      <alignment horizontal="center" vertical="center" shrinkToFit="1"/>
    </xf>
    <xf numFmtId="178" fontId="9" fillId="2" borderId="4" xfId="5" applyNumberFormat="1" applyFont="1" applyFill="1" applyBorder="1" applyAlignment="1">
      <alignment horizontal="center" vertical="center" shrinkToFit="1"/>
    </xf>
    <xf numFmtId="178" fontId="1" fillId="4" borderId="71" xfId="9" applyNumberFormat="1" applyFont="1" applyFill="1" applyBorder="1" applyAlignment="1">
      <alignment horizontal="center" vertical="center"/>
    </xf>
    <xf numFmtId="178" fontId="1" fillId="4" borderId="10" xfId="9" applyNumberFormat="1" applyFont="1" applyFill="1" applyBorder="1" applyAlignment="1">
      <alignment horizontal="center" vertical="center"/>
    </xf>
    <xf numFmtId="178" fontId="1" fillId="4" borderId="33" xfId="9" applyNumberFormat="1" applyFont="1" applyFill="1" applyBorder="1" applyAlignment="1">
      <alignment horizontal="center" vertical="center"/>
    </xf>
    <xf numFmtId="178" fontId="1" fillId="4" borderId="44" xfId="9" applyNumberFormat="1" applyFont="1" applyFill="1" applyBorder="1" applyAlignment="1">
      <alignment horizontal="center" vertical="center"/>
    </xf>
    <xf numFmtId="178" fontId="1" fillId="4" borderId="0" xfId="9" applyNumberFormat="1" applyFont="1" applyFill="1" applyBorder="1" applyAlignment="1">
      <alignment horizontal="center" vertical="center"/>
    </xf>
    <xf numFmtId="178" fontId="1" fillId="4" borderId="32" xfId="9" applyNumberFormat="1" applyFont="1" applyFill="1" applyBorder="1" applyAlignment="1">
      <alignment horizontal="center" vertical="center"/>
    </xf>
    <xf numFmtId="0" fontId="24" fillId="4" borderId="0" xfId="9" applyFont="1" applyFill="1" applyAlignment="1">
      <alignment horizontal="center" vertical="center"/>
    </xf>
    <xf numFmtId="178" fontId="1" fillId="4" borderId="74" xfId="9" applyNumberFormat="1" applyFont="1" applyFill="1" applyBorder="1" applyAlignment="1">
      <alignment horizontal="center" vertical="center"/>
    </xf>
    <xf numFmtId="178" fontId="1" fillId="4" borderId="37" xfId="9" applyNumberFormat="1" applyFont="1" applyFill="1" applyBorder="1" applyAlignment="1">
      <alignment horizontal="center" vertical="center"/>
    </xf>
    <xf numFmtId="178" fontId="1" fillId="4" borderId="75" xfId="9" applyNumberFormat="1" applyFont="1" applyFill="1" applyBorder="1" applyAlignment="1">
      <alignment horizontal="center" vertical="center"/>
    </xf>
    <xf numFmtId="178" fontId="1" fillId="4" borderId="76" xfId="9" applyNumberFormat="1" applyFont="1" applyFill="1" applyBorder="1" applyAlignment="1">
      <alignment horizontal="center" vertical="center"/>
    </xf>
    <xf numFmtId="178" fontId="1" fillId="4" borderId="35" xfId="9" applyNumberFormat="1" applyFont="1" applyFill="1" applyBorder="1" applyAlignment="1">
      <alignment horizontal="center" vertical="center"/>
    </xf>
    <xf numFmtId="178" fontId="1" fillId="4" borderId="63" xfId="9" applyNumberFormat="1" applyFont="1" applyFill="1" applyBorder="1" applyAlignment="1">
      <alignment horizontal="center" vertical="center"/>
    </xf>
    <xf numFmtId="0" fontId="14" fillId="4" borderId="46" xfId="9" applyFont="1" applyFill="1" applyBorder="1" applyAlignment="1">
      <alignment horizontal="center" vertical="center"/>
    </xf>
    <xf numFmtId="0" fontId="14" fillId="4" borderId="36" xfId="9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center" vertical="center"/>
    </xf>
    <xf numFmtId="0" fontId="14" fillId="4" borderId="108" xfId="9" applyFont="1" applyFill="1" applyBorder="1" applyAlignment="1">
      <alignment horizontal="center" vertical="center"/>
    </xf>
    <xf numFmtId="0" fontId="14" fillId="4" borderId="109" xfId="9" applyFont="1" applyFill="1" applyBorder="1" applyAlignment="1">
      <alignment horizontal="center" vertical="center"/>
    </xf>
    <xf numFmtId="0" fontId="10" fillId="2" borderId="34" xfId="5" applyFont="1" applyFill="1" applyBorder="1" applyAlignment="1">
      <alignment horizontal="right" vertical="center" shrinkToFit="1"/>
    </xf>
    <xf numFmtId="0" fontId="10" fillId="2" borderId="92" xfId="5" applyFont="1" applyFill="1" applyBorder="1" applyAlignment="1">
      <alignment horizontal="right" vertical="center" shrinkToFit="1"/>
    </xf>
    <xf numFmtId="0" fontId="10" fillId="2" borderId="86" xfId="5" applyFont="1" applyFill="1" applyBorder="1" applyAlignment="1">
      <alignment horizontal="right" vertical="center" shrinkToFit="1"/>
    </xf>
    <xf numFmtId="0" fontId="10" fillId="2" borderId="87" xfId="5" applyFont="1" applyFill="1" applyBorder="1" applyAlignment="1">
      <alignment horizontal="right" vertical="center" shrinkToFit="1"/>
    </xf>
    <xf numFmtId="178" fontId="1" fillId="4" borderId="45" xfId="9" applyNumberFormat="1" applyFont="1" applyFill="1" applyBorder="1" applyAlignment="1">
      <alignment horizontal="center" vertical="center"/>
    </xf>
    <xf numFmtId="178" fontId="1" fillId="4" borderId="21" xfId="9" applyNumberFormat="1" applyFont="1" applyFill="1" applyBorder="1" applyAlignment="1">
      <alignment horizontal="center" vertical="center"/>
    </xf>
    <xf numFmtId="178" fontId="1" fillId="4" borderId="34" xfId="9" applyNumberFormat="1" applyFont="1" applyFill="1" applyBorder="1" applyAlignment="1">
      <alignment horizontal="center" vertical="center"/>
    </xf>
    <xf numFmtId="0" fontId="14" fillId="4" borderId="46" xfId="9" applyFont="1" applyFill="1" applyBorder="1" applyAlignment="1">
      <alignment horizontal="center"/>
    </xf>
    <xf numFmtId="0" fontId="14" fillId="4" borderId="36" xfId="9" applyFont="1" applyFill="1" applyBorder="1" applyAlignment="1">
      <alignment horizontal="center"/>
    </xf>
    <xf numFmtId="0" fontId="14" fillId="4" borderId="47" xfId="9" applyFont="1" applyFill="1" applyBorder="1" applyAlignment="1">
      <alignment horizontal="center"/>
    </xf>
    <xf numFmtId="0" fontId="14" fillId="4" borderId="109" xfId="9" applyFont="1" applyFill="1" applyBorder="1" applyAlignment="1">
      <alignment horizontal="center" vertical="center" shrinkToFit="1"/>
    </xf>
    <xf numFmtId="0" fontId="14" fillId="4" borderId="107" xfId="9" applyFont="1" applyFill="1" applyBorder="1" applyAlignment="1">
      <alignment horizontal="center" vertical="center" shrinkToFit="1"/>
    </xf>
    <xf numFmtId="0" fontId="20" fillId="4" borderId="0" xfId="9" applyFont="1" applyFill="1" applyBorder="1" applyAlignment="1">
      <alignment horizontal="left" vertical="center"/>
    </xf>
    <xf numFmtId="178" fontId="1" fillId="4" borderId="103" xfId="9" applyNumberFormat="1" applyFont="1" applyFill="1" applyBorder="1" applyAlignment="1">
      <alignment horizontal="center" vertical="center"/>
    </xf>
    <xf numFmtId="0" fontId="19" fillId="4" borderId="0" xfId="9" applyFont="1" applyFill="1" applyBorder="1" applyAlignment="1">
      <alignment horizontal="right" vertical="center" shrinkToFit="1"/>
    </xf>
    <xf numFmtId="0" fontId="19" fillId="4" borderId="114" xfId="9" applyFont="1" applyFill="1" applyBorder="1" applyAlignment="1">
      <alignment horizontal="right" vertical="center" shrinkToFit="1"/>
    </xf>
    <xf numFmtId="38" fontId="13" fillId="4" borderId="0" xfId="9" applyNumberFormat="1" applyFont="1" applyFill="1" applyBorder="1" applyAlignment="1">
      <alignment horizontal="center" vertical="center" shrinkToFit="1"/>
    </xf>
    <xf numFmtId="0" fontId="12" fillId="2" borderId="38" xfId="5" applyFont="1" applyFill="1" applyBorder="1" applyAlignment="1">
      <alignment horizontal="left" vertical="center" shrinkToFit="1"/>
    </xf>
    <xf numFmtId="0" fontId="12" fillId="2" borderId="77" xfId="5" applyFont="1" applyFill="1" applyBorder="1" applyAlignment="1">
      <alignment horizontal="left" vertical="center" shrinkToFit="1"/>
    </xf>
    <xf numFmtId="0" fontId="12" fillId="2" borderId="3" xfId="5" applyFont="1" applyFill="1" applyBorder="1" applyAlignment="1">
      <alignment horizontal="left" vertical="center" shrinkToFit="1"/>
    </xf>
    <xf numFmtId="0" fontId="12" fillId="2" borderId="1" xfId="5" applyFont="1" applyFill="1" applyBorder="1" applyAlignment="1">
      <alignment horizontal="left" vertical="center" shrinkToFit="1"/>
    </xf>
    <xf numFmtId="0" fontId="10" fillId="2" borderId="38" xfId="5" applyFont="1" applyFill="1" applyBorder="1" applyAlignment="1">
      <alignment horizontal="center" vertical="center" shrinkToFit="1"/>
    </xf>
    <xf numFmtId="0" fontId="10" fillId="2" borderId="24" xfId="5" applyFont="1" applyFill="1" applyBorder="1" applyAlignment="1">
      <alignment horizontal="center" vertical="center" shrinkToFit="1"/>
    </xf>
    <xf numFmtId="0" fontId="10" fillId="2" borderId="78" xfId="5" applyFont="1" applyFill="1" applyBorder="1" applyAlignment="1">
      <alignment horizontal="center" vertical="center" shrinkToFit="1"/>
    </xf>
    <xf numFmtId="0" fontId="10" fillId="2" borderId="28" xfId="5" applyFont="1" applyFill="1" applyBorder="1" applyAlignment="1">
      <alignment horizontal="center" vertical="center" shrinkToFit="1"/>
    </xf>
    <xf numFmtId="0" fontId="14" fillId="4" borderId="40" xfId="9" applyFont="1" applyFill="1" applyBorder="1" applyAlignment="1">
      <alignment horizontal="center" vertical="center"/>
    </xf>
    <xf numFmtId="0" fontId="1" fillId="4" borderId="0" xfId="9" applyFont="1" applyFill="1" applyAlignment="1">
      <alignment horizontal="center" vertical="center"/>
    </xf>
    <xf numFmtId="178" fontId="1" fillId="4" borderId="100" xfId="9" applyNumberFormat="1" applyFont="1" applyFill="1" applyBorder="1" applyAlignment="1">
      <alignment horizontal="center" vertical="center"/>
    </xf>
    <xf numFmtId="178" fontId="1" fillId="4" borderId="102" xfId="9" applyNumberFormat="1" applyFont="1" applyFill="1" applyBorder="1" applyAlignment="1">
      <alignment horizontal="center" vertical="center"/>
    </xf>
    <xf numFmtId="178" fontId="1" fillId="4" borderId="104" xfId="9" applyNumberFormat="1" applyFont="1" applyFill="1" applyBorder="1" applyAlignment="1">
      <alignment horizontal="center" vertical="center"/>
    </xf>
    <xf numFmtId="0" fontId="14" fillId="4" borderId="21" xfId="9" applyFont="1" applyFill="1" applyBorder="1" applyAlignment="1">
      <alignment horizontal="center" vertical="center"/>
    </xf>
    <xf numFmtId="38" fontId="13" fillId="4" borderId="21" xfId="9" applyNumberFormat="1" applyFont="1" applyFill="1" applyBorder="1" applyAlignment="1">
      <alignment horizontal="center" vertical="center" shrinkToFit="1"/>
    </xf>
    <xf numFmtId="38" fontId="13" fillId="4" borderId="103" xfId="9" applyNumberFormat="1" applyFont="1" applyFill="1" applyBorder="1" applyAlignment="1">
      <alignment horizontal="center" vertical="center" shrinkToFit="1"/>
    </xf>
    <xf numFmtId="0" fontId="17" fillId="4" borderId="0" xfId="9" applyFont="1" applyFill="1" applyAlignment="1">
      <alignment horizontal="center" vertical="center"/>
    </xf>
    <xf numFmtId="0" fontId="14" fillId="4" borderId="107" xfId="9" applyFont="1" applyFill="1" applyBorder="1" applyAlignment="1">
      <alignment horizontal="center" vertical="center"/>
    </xf>
    <xf numFmtId="0" fontId="14" fillId="4" borderId="47" xfId="9" applyFont="1" applyFill="1" applyBorder="1" applyAlignment="1">
      <alignment horizontal="center" vertical="center"/>
    </xf>
    <xf numFmtId="0" fontId="10" fillId="2" borderId="5" xfId="5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0" fontId="10" fillId="2" borderId="79" xfId="5" applyFont="1" applyFill="1" applyBorder="1" applyAlignment="1">
      <alignment horizontal="right" vertical="center" shrinkToFit="1"/>
    </xf>
    <xf numFmtId="0" fontId="10" fillId="2" borderId="80" xfId="5" applyFont="1" applyFill="1" applyBorder="1" applyAlignment="1">
      <alignment horizontal="right" vertical="center" shrinkToFit="1"/>
    </xf>
    <xf numFmtId="0" fontId="10" fillId="2" borderId="81" xfId="5" applyFont="1" applyFill="1" applyBorder="1" applyAlignment="1">
      <alignment horizontal="right" vertical="center" shrinkToFit="1"/>
    </xf>
    <xf numFmtId="0" fontId="10" fillId="2" borderId="82" xfId="5" applyFont="1" applyFill="1" applyBorder="1" applyAlignment="1">
      <alignment horizontal="right" vertical="center" shrinkToFit="1"/>
    </xf>
    <xf numFmtId="0" fontId="10" fillId="2" borderId="85" xfId="5" applyFont="1" applyFill="1" applyBorder="1" applyAlignment="1">
      <alignment horizontal="right" vertical="center" shrinkToFit="1"/>
    </xf>
    <xf numFmtId="178" fontId="9" fillId="2" borderId="38" xfId="5" applyNumberFormat="1" applyFont="1" applyFill="1" applyBorder="1" applyAlignment="1">
      <alignment horizontal="center" vertical="center" shrinkToFit="1"/>
    </xf>
    <xf numFmtId="178" fontId="9" fillId="2" borderId="24" xfId="5" applyNumberFormat="1" applyFont="1" applyFill="1" applyBorder="1" applyAlignment="1">
      <alignment horizontal="center" vertical="center" shrinkToFit="1"/>
    </xf>
    <xf numFmtId="178" fontId="9" fillId="2" borderId="77" xfId="5" applyNumberFormat="1" applyFont="1" applyFill="1" applyBorder="1" applyAlignment="1">
      <alignment horizontal="center" vertical="center" shrinkToFit="1"/>
    </xf>
    <xf numFmtId="0" fontId="10" fillId="2" borderId="38" xfId="5" applyFont="1" applyFill="1" applyBorder="1" applyAlignment="1">
      <alignment horizontal="center" vertical="center"/>
    </xf>
    <xf numFmtId="0" fontId="10" fillId="2" borderId="24" xfId="5" applyFont="1" applyFill="1" applyBorder="1" applyAlignment="1">
      <alignment horizontal="center" vertical="center"/>
    </xf>
    <xf numFmtId="0" fontId="10" fillId="2" borderId="77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 shrinkToFit="1"/>
    </xf>
    <xf numFmtId="0" fontId="10" fillId="2" borderId="2" xfId="5" applyFont="1" applyFill="1" applyBorder="1" applyAlignment="1">
      <alignment horizontal="center" vertical="center" shrinkToFit="1"/>
    </xf>
    <xf numFmtId="0" fontId="10" fillId="2" borderId="31" xfId="5" applyFont="1" applyFill="1" applyBorder="1" applyAlignment="1">
      <alignment horizontal="center" vertical="center" shrinkToFit="1"/>
    </xf>
    <xf numFmtId="0" fontId="10" fillId="2" borderId="14" xfId="5" applyFont="1" applyFill="1" applyBorder="1" applyAlignment="1">
      <alignment horizontal="center" vertical="center" shrinkToFit="1"/>
    </xf>
    <xf numFmtId="0" fontId="10" fillId="2" borderId="31" xfId="5" applyFont="1" applyFill="1" applyBorder="1" applyAlignment="1">
      <alignment horizontal="right" vertical="center" shrinkToFit="1"/>
    </xf>
    <xf numFmtId="0" fontId="10" fillId="2" borderId="93" xfId="5" applyFont="1" applyFill="1" applyBorder="1" applyAlignment="1">
      <alignment horizontal="right" vertical="center" shrinkToFit="1"/>
    </xf>
    <xf numFmtId="0" fontId="10" fillId="2" borderId="94" xfId="5" applyFont="1" applyFill="1" applyBorder="1" applyAlignment="1">
      <alignment horizontal="right" vertical="center" shrinkToFit="1"/>
    </xf>
    <xf numFmtId="0" fontId="10" fillId="2" borderId="95" xfId="5" applyFont="1" applyFill="1" applyBorder="1" applyAlignment="1">
      <alignment horizontal="right" vertical="center" shrinkToFit="1"/>
    </xf>
    <xf numFmtId="0" fontId="10" fillId="2" borderId="96" xfId="5" applyFont="1" applyFill="1" applyBorder="1" applyAlignment="1">
      <alignment horizontal="right" vertical="center" shrinkToFit="1"/>
    </xf>
    <xf numFmtId="0" fontId="10" fillId="2" borderId="97" xfId="5" applyFont="1" applyFill="1" applyBorder="1" applyAlignment="1">
      <alignment horizontal="right" vertical="center" shrinkToFit="1"/>
    </xf>
    <xf numFmtId="178" fontId="8" fillId="2" borderId="20" xfId="5" applyNumberFormat="1" applyFont="1" applyFill="1" applyBorder="1" applyAlignment="1">
      <alignment horizontal="center" vertical="center" shrinkToFit="1"/>
    </xf>
    <xf numFmtId="178" fontId="8" fillId="2" borderId="10" xfId="5" applyNumberFormat="1" applyFont="1" applyFill="1" applyBorder="1" applyAlignment="1">
      <alignment horizontal="center" vertical="center" shrinkToFit="1"/>
    </xf>
    <xf numFmtId="178" fontId="8" fillId="2" borderId="30" xfId="5" applyNumberFormat="1" applyFont="1" applyFill="1" applyBorder="1" applyAlignment="1">
      <alignment horizontal="center" vertical="center" shrinkToFit="1"/>
    </xf>
    <xf numFmtId="178" fontId="8" fillId="2" borderId="5" xfId="5" applyNumberFormat="1" applyFont="1" applyFill="1" applyBorder="1" applyAlignment="1">
      <alignment horizontal="center" vertical="center" shrinkToFit="1"/>
    </xf>
    <xf numFmtId="178" fontId="8" fillId="2" borderId="0" xfId="5" applyNumberFormat="1" applyFont="1" applyFill="1" applyBorder="1" applyAlignment="1">
      <alignment horizontal="center" vertical="center" shrinkToFit="1"/>
    </xf>
    <xf numFmtId="178" fontId="8" fillId="2" borderId="4" xfId="5" applyNumberFormat="1" applyFont="1" applyFill="1" applyBorder="1" applyAlignment="1">
      <alignment horizontal="center" vertical="center" shrinkToFit="1"/>
    </xf>
    <xf numFmtId="0" fontId="10" fillId="2" borderId="10" xfId="5" applyFont="1" applyFill="1" applyBorder="1" applyAlignment="1">
      <alignment horizontal="right" vertical="center" shrinkToFit="1"/>
    </xf>
    <xf numFmtId="0" fontId="10" fillId="2" borderId="0" xfId="5" applyFont="1" applyFill="1" applyBorder="1" applyAlignment="1">
      <alignment horizontal="right" vertical="center" shrinkToFit="1"/>
    </xf>
    <xf numFmtId="0" fontId="10" fillId="2" borderId="2" xfId="5" applyFont="1" applyFill="1" applyBorder="1" applyAlignment="1">
      <alignment horizontal="right" vertical="center" shrinkToFit="1"/>
    </xf>
    <xf numFmtId="0" fontId="10" fillId="2" borderId="98" xfId="5" applyFont="1" applyFill="1" applyBorder="1" applyAlignment="1">
      <alignment horizontal="right" vertical="center" shrinkToFit="1"/>
    </xf>
    <xf numFmtId="0" fontId="14" fillId="4" borderId="0" xfId="9" applyFont="1" applyFill="1" applyBorder="1" applyAlignment="1">
      <alignment horizontal="left" vertical="top" shrinkToFit="1"/>
    </xf>
    <xf numFmtId="0" fontId="10" fillId="2" borderId="1" xfId="5" applyFont="1" applyFill="1" applyBorder="1" applyAlignment="1">
      <alignment horizontal="center" vertical="center" shrinkToFit="1"/>
    </xf>
    <xf numFmtId="0" fontId="10" fillId="2" borderId="77" xfId="5" applyFont="1" applyFill="1" applyBorder="1" applyAlignment="1">
      <alignment horizontal="center" vertical="center" shrinkToFit="1"/>
    </xf>
    <xf numFmtId="178" fontId="1" fillId="4" borderId="69" xfId="9" applyNumberFormat="1" applyFont="1" applyFill="1" applyBorder="1" applyAlignment="1">
      <alignment horizontal="center" vertical="center"/>
    </xf>
    <xf numFmtId="178" fontId="1" fillId="4" borderId="70" xfId="9" applyNumberFormat="1" applyFont="1" applyFill="1" applyBorder="1" applyAlignment="1">
      <alignment horizontal="center" vertical="center"/>
    </xf>
    <xf numFmtId="178" fontId="1" fillId="4" borderId="72" xfId="9" applyNumberFormat="1" applyFont="1" applyFill="1" applyBorder="1" applyAlignment="1">
      <alignment horizontal="center" vertical="center"/>
    </xf>
    <xf numFmtId="178" fontId="1" fillId="4" borderId="67" xfId="9" applyNumberFormat="1" applyFont="1" applyFill="1" applyBorder="1" applyAlignment="1">
      <alignment horizontal="center" vertical="center"/>
    </xf>
    <xf numFmtId="178" fontId="1" fillId="4" borderId="68" xfId="9" applyNumberFormat="1" applyFont="1" applyFill="1" applyBorder="1" applyAlignment="1">
      <alignment horizontal="center" vertical="center"/>
    </xf>
    <xf numFmtId="178" fontId="1" fillId="4" borderId="73" xfId="9" applyNumberFormat="1" applyFont="1" applyFill="1" applyBorder="1" applyAlignment="1">
      <alignment horizontal="center" vertical="center"/>
    </xf>
    <xf numFmtId="0" fontId="14" fillId="4" borderId="0" xfId="9" applyFont="1" applyFill="1" applyBorder="1" applyAlignment="1">
      <alignment horizontal="center"/>
    </xf>
    <xf numFmtId="0" fontId="13" fillId="4" borderId="0" xfId="9" applyFont="1" applyFill="1" applyBorder="1" applyAlignment="1">
      <alignment horizontal="center" vertical="center" shrinkToFit="1"/>
    </xf>
    <xf numFmtId="178" fontId="8" fillId="2" borderId="38" xfId="5" applyNumberFormat="1" applyFont="1" applyFill="1" applyBorder="1" applyAlignment="1">
      <alignment horizontal="center" vertical="center" shrinkToFit="1"/>
    </xf>
    <xf numFmtId="178" fontId="8" fillId="2" borderId="24" xfId="5" applyNumberFormat="1" applyFont="1" applyFill="1" applyBorder="1" applyAlignment="1">
      <alignment horizontal="center" vertical="center" shrinkToFit="1"/>
    </xf>
    <xf numFmtId="178" fontId="8" fillId="2" borderId="77" xfId="5" applyNumberFormat="1" applyFont="1" applyFill="1" applyBorder="1" applyAlignment="1">
      <alignment horizontal="center" vertical="center" shrinkToFit="1"/>
    </xf>
    <xf numFmtId="0" fontId="10" fillId="2" borderId="33" xfId="5" applyNumberFormat="1" applyFont="1" applyFill="1" applyBorder="1" applyAlignment="1">
      <alignment horizontal="center" vertical="center" shrinkToFit="1"/>
    </xf>
    <xf numFmtId="0" fontId="10" fillId="2" borderId="32" xfId="5" applyNumberFormat="1" applyFont="1" applyFill="1" applyBorder="1" applyAlignment="1">
      <alignment horizontal="center" vertical="center" shrinkToFit="1"/>
    </xf>
    <xf numFmtId="0" fontId="10" fillId="2" borderId="34" xfId="5" applyNumberFormat="1" applyFont="1" applyFill="1" applyBorder="1" applyAlignment="1">
      <alignment horizontal="center" vertical="center" shrinkToFit="1"/>
    </xf>
    <xf numFmtId="0" fontId="10" fillId="2" borderId="30" xfId="5" applyNumberFormat="1" applyFont="1" applyFill="1" applyBorder="1" applyAlignment="1">
      <alignment horizontal="center" vertical="center" shrinkToFit="1"/>
    </xf>
    <xf numFmtId="0" fontId="10" fillId="2" borderId="4" xfId="5" applyNumberFormat="1" applyFont="1" applyFill="1" applyBorder="1" applyAlignment="1">
      <alignment horizontal="center" vertical="center" shrinkToFit="1"/>
    </xf>
    <xf numFmtId="0" fontId="10" fillId="2" borderId="29" xfId="5" applyNumberFormat="1" applyFont="1" applyFill="1" applyBorder="1" applyAlignment="1">
      <alignment horizontal="center" vertical="center" shrinkToFit="1"/>
    </xf>
    <xf numFmtId="0" fontId="10" fillId="2" borderId="78" xfId="5" applyNumberFormat="1" applyFont="1" applyFill="1" applyBorder="1" applyAlignment="1">
      <alignment horizontal="center" vertical="center" shrinkToFit="1"/>
    </xf>
    <xf numFmtId="0" fontId="10" fillId="2" borderId="77" xfId="5" applyNumberFormat="1" applyFont="1" applyFill="1" applyBorder="1" applyAlignment="1">
      <alignment horizontal="center" vertical="center" shrinkToFit="1"/>
    </xf>
    <xf numFmtId="178" fontId="1" fillId="4" borderId="66" xfId="9" applyNumberFormat="1" applyFont="1" applyFill="1" applyBorder="1" applyAlignment="1">
      <alignment horizontal="center" vertical="center"/>
    </xf>
    <xf numFmtId="178" fontId="1" fillId="4" borderId="43" xfId="9" applyNumberFormat="1" applyFont="1" applyFill="1" applyBorder="1" applyAlignment="1">
      <alignment horizontal="center" vertical="center"/>
    </xf>
    <xf numFmtId="178" fontId="1" fillId="4" borderId="99" xfId="9" applyNumberFormat="1" applyFont="1" applyFill="1" applyBorder="1" applyAlignment="1">
      <alignment horizontal="center" vertical="center"/>
    </xf>
    <xf numFmtId="0" fontId="14" fillId="4" borderId="65" xfId="9" applyFont="1" applyFill="1" applyBorder="1" applyAlignment="1">
      <alignment horizontal="left" vertical="top" shrinkToFit="1"/>
    </xf>
    <xf numFmtId="0" fontId="19" fillId="4" borderId="8" xfId="9" applyFont="1" applyFill="1" applyBorder="1" applyAlignment="1">
      <alignment horizontal="right" vertical="center" shrinkToFit="1"/>
    </xf>
    <xf numFmtId="0" fontId="19" fillId="4" borderId="102" xfId="9" applyFont="1" applyFill="1" applyBorder="1" applyAlignment="1">
      <alignment horizontal="right" vertical="center" shrinkToFit="1"/>
    </xf>
    <xf numFmtId="0" fontId="19" fillId="4" borderId="103" xfId="9" applyFont="1" applyFill="1" applyBorder="1" applyAlignment="1">
      <alignment horizontal="right" vertical="center" shrinkToFit="1"/>
    </xf>
    <xf numFmtId="178" fontId="1" fillId="4" borderId="62" xfId="9" applyNumberFormat="1" applyFont="1" applyFill="1" applyBorder="1" applyAlignment="1">
      <alignment horizontal="center" vertical="center"/>
    </xf>
    <xf numFmtId="0" fontId="10" fillId="2" borderId="27" xfId="5" applyFont="1" applyFill="1" applyBorder="1" applyAlignment="1">
      <alignment horizontal="center" shrinkToFit="1"/>
    </xf>
    <xf numFmtId="0" fontId="10" fillId="2" borderId="26" xfId="5" applyFont="1" applyFill="1" applyBorder="1" applyAlignment="1">
      <alignment horizontal="center" shrinkToFit="1"/>
    </xf>
    <xf numFmtId="0" fontId="10" fillId="2" borderId="25" xfId="5" applyFont="1" applyFill="1" applyBorder="1" applyAlignment="1">
      <alignment horizontal="center" shrinkToFit="1"/>
    </xf>
    <xf numFmtId="0" fontId="10" fillId="2" borderId="27" xfId="5" applyFont="1" applyFill="1" applyBorder="1" applyAlignment="1">
      <alignment horizontal="center"/>
    </xf>
    <xf numFmtId="0" fontId="10" fillId="2" borderId="25" xfId="5" applyFont="1" applyFill="1" applyBorder="1" applyAlignment="1">
      <alignment horizontal="center"/>
    </xf>
    <xf numFmtId="0" fontId="10" fillId="2" borderId="26" xfId="5" applyFont="1" applyFill="1" applyBorder="1" applyAlignment="1">
      <alignment horizontal="center"/>
    </xf>
    <xf numFmtId="0" fontId="20" fillId="4" borderId="0" xfId="9" applyFont="1" applyFill="1" applyBorder="1" applyAlignment="1">
      <alignment horizontal="left" vertical="center" shrinkToFit="1"/>
    </xf>
    <xf numFmtId="0" fontId="19" fillId="4" borderId="0" xfId="9" applyFont="1" applyFill="1" applyBorder="1" applyAlignment="1">
      <alignment horizontal="left" vertical="top" shrinkToFit="1"/>
    </xf>
    <xf numFmtId="178" fontId="1" fillId="4" borderId="0" xfId="9" applyNumberFormat="1" applyFont="1" applyFill="1" applyBorder="1" applyAlignment="1">
      <alignment horizontal="center" vertical="center" shrinkToFit="1"/>
    </xf>
    <xf numFmtId="0" fontId="19" fillId="4" borderId="10" xfId="9" applyFont="1" applyFill="1" applyBorder="1" applyAlignment="1">
      <alignment horizontal="center" vertical="center"/>
    </xf>
    <xf numFmtId="0" fontId="19" fillId="4" borderId="21" xfId="9" applyFont="1" applyFill="1" applyBorder="1" applyAlignment="1">
      <alignment horizontal="center" vertical="center"/>
    </xf>
    <xf numFmtId="0" fontId="10" fillId="2" borderId="19" xfId="5" applyFont="1" applyFill="1" applyBorder="1" applyAlignment="1">
      <alignment horizontal="center" shrinkToFit="1"/>
    </xf>
    <xf numFmtId="0" fontId="10" fillId="2" borderId="17" xfId="5" applyFont="1" applyFill="1" applyBorder="1" applyAlignment="1">
      <alignment horizontal="center" shrinkToFit="1"/>
    </xf>
    <xf numFmtId="0" fontId="14" fillId="4" borderId="36" xfId="9" applyFont="1" applyFill="1" applyBorder="1" applyAlignment="1">
      <alignment horizontal="center" vertical="center" shrinkToFit="1"/>
    </xf>
    <xf numFmtId="0" fontId="14" fillId="4" borderId="47" xfId="9" applyFont="1" applyFill="1" applyBorder="1" applyAlignment="1">
      <alignment horizontal="center" vertical="center" shrinkToFit="1"/>
    </xf>
    <xf numFmtId="0" fontId="27" fillId="4" borderId="0" xfId="7" applyFont="1" applyFill="1" applyAlignment="1">
      <alignment vertical="center"/>
    </xf>
    <xf numFmtId="0" fontId="28" fillId="4" borderId="0" xfId="7" applyFont="1" applyFill="1" applyAlignment="1">
      <alignment vertical="center"/>
    </xf>
  </cellXfs>
  <cellStyles count="12">
    <cellStyle name="桁区切り" xfId="1" builtinId="6"/>
    <cellStyle name="桁区切り 2" xfId="2"/>
    <cellStyle name="桁区切り 3" xfId="3"/>
    <cellStyle name="通貨 2" xfId="4"/>
    <cellStyle name="標準" xfId="0" builtinId="0"/>
    <cellStyle name="標準 2" xfId="5"/>
    <cellStyle name="標準 2 2" xfId="6"/>
    <cellStyle name="標準 2 2 2" xfId="7"/>
    <cellStyle name="標準 2 2 3" xfId="8"/>
    <cellStyle name="標準 2_14mikkusuopunpannfuretto" xfId="9"/>
    <cellStyle name="標準 3" xfId="10"/>
    <cellStyle name="標準 4" xfId="11"/>
  </cellStyles>
  <dxfs count="0"/>
  <tableStyles count="0" defaultTableStyle="TableStyleMedium2" defaultPivotStyle="PivotStyleLight16"/>
  <colors>
    <mruColors>
      <color rgb="FFACFEDF"/>
      <color rgb="FFFEBFB8"/>
      <color rgb="FF75FBC5"/>
      <color rgb="FFFEBEF9"/>
      <color rgb="FFF3FD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18"/>
  <sheetViews>
    <sheetView tabSelected="1" view="pageBreakPreview" zoomScaleNormal="100" zoomScaleSheetLayoutView="100" workbookViewId="0">
      <selection activeCell="W10" sqref="W10:AA10"/>
    </sheetView>
  </sheetViews>
  <sheetFormatPr defaultColWidth="9" defaultRowHeight="9" customHeight="1" x14ac:dyDescent="0.15"/>
  <cols>
    <col min="1" max="1" width="1.75" style="58" customWidth="1"/>
    <col min="2" max="2" width="8.625" style="58" customWidth="1"/>
    <col min="3" max="3" width="11.25" style="58" customWidth="1"/>
    <col min="4" max="38" width="1.5" style="58" customWidth="1"/>
    <col min="39" max="39" width="8.625" style="58" customWidth="1"/>
    <col min="40" max="40" width="11.25" style="58" customWidth="1"/>
    <col min="41" max="70" width="1.5" style="58" customWidth="1"/>
    <col min="71" max="77" width="1.625" style="58" customWidth="1"/>
    <col min="78" max="16384" width="9" style="58"/>
  </cols>
  <sheetData>
    <row r="1" spans="1:70" ht="25.5" x14ac:dyDescent="0.15">
      <c r="B1" s="428" t="s">
        <v>401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70" ht="24" x14ac:dyDescent="0.15">
      <c r="B2" s="429" t="s">
        <v>402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70" ht="19.5" customHeight="1" x14ac:dyDescent="0.1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70" ht="15" customHeight="1" x14ac:dyDescent="0.15">
      <c r="B4" s="138"/>
      <c r="C4" s="111"/>
      <c r="D4" s="299"/>
      <c r="E4" s="299"/>
      <c r="F4" s="299"/>
      <c r="G4" s="299"/>
      <c r="H4" s="67"/>
      <c r="I4" s="67"/>
      <c r="J4" s="67"/>
      <c r="K4" s="66"/>
      <c r="L4" s="66"/>
      <c r="M4" s="67"/>
      <c r="N4" s="68"/>
      <c r="O4" s="68"/>
      <c r="P4" s="68"/>
      <c r="Q4" s="69"/>
      <c r="R4" s="69"/>
      <c r="S4" s="70"/>
      <c r="T4" s="301" t="s">
        <v>18</v>
      </c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</row>
    <row r="5" spans="1:70" ht="15" customHeight="1" x14ac:dyDescent="0.15">
      <c r="B5" s="138"/>
      <c r="C5" s="111"/>
      <c r="D5" s="299"/>
      <c r="E5" s="299"/>
      <c r="F5" s="299"/>
      <c r="G5" s="299"/>
      <c r="H5" s="327"/>
      <c r="I5" s="327"/>
      <c r="J5" s="327"/>
      <c r="K5" s="71"/>
      <c r="L5" s="71"/>
      <c r="M5" s="71"/>
      <c r="N5" s="72"/>
      <c r="O5" s="72"/>
      <c r="P5" s="72"/>
      <c r="Q5" s="69"/>
      <c r="R5" s="69"/>
      <c r="S5" s="70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25" t="s">
        <v>12</v>
      </c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</row>
    <row r="6" spans="1:70" ht="15" customHeight="1" x14ac:dyDescent="0.15">
      <c r="A6" s="80"/>
      <c r="B6" s="138"/>
      <c r="C6" s="111"/>
      <c r="D6" s="299"/>
      <c r="E6" s="299"/>
      <c r="F6" s="299"/>
      <c r="G6" s="299"/>
      <c r="H6" s="327"/>
      <c r="I6" s="327"/>
      <c r="J6" s="327"/>
      <c r="K6" s="327"/>
      <c r="L6" s="327"/>
      <c r="M6" s="327"/>
      <c r="N6" s="71"/>
      <c r="O6" s="71"/>
      <c r="P6" s="71"/>
      <c r="Q6" s="73"/>
      <c r="R6" s="73"/>
      <c r="S6" s="73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</row>
    <row r="7" spans="1:70" ht="15" customHeight="1" x14ac:dyDescent="0.15">
      <c r="A7" s="80"/>
      <c r="B7" s="112"/>
      <c r="C7" s="113"/>
      <c r="D7" s="326"/>
      <c r="E7" s="326"/>
      <c r="F7" s="326"/>
      <c r="G7" s="326"/>
      <c r="H7" s="71"/>
      <c r="I7" s="71"/>
      <c r="J7" s="71"/>
      <c r="K7" s="327"/>
      <c r="L7" s="327"/>
      <c r="M7" s="327"/>
      <c r="N7" s="71"/>
      <c r="O7" s="71"/>
      <c r="P7" s="71"/>
      <c r="Q7" s="75"/>
      <c r="R7" s="73"/>
      <c r="S7" s="73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P7" s="187"/>
    </row>
    <row r="8" spans="1:70" ht="15" customHeight="1" x14ac:dyDescent="0.15">
      <c r="B8" s="198" t="s">
        <v>349</v>
      </c>
      <c r="C8" s="199" t="s">
        <v>350</v>
      </c>
      <c r="D8" s="298" t="s">
        <v>30</v>
      </c>
      <c r="E8" s="299"/>
      <c r="F8" s="299"/>
      <c r="G8" s="300"/>
      <c r="H8" s="76"/>
      <c r="I8" s="77"/>
      <c r="J8" s="108"/>
      <c r="K8" s="327"/>
      <c r="L8" s="327"/>
      <c r="M8" s="327"/>
      <c r="N8" s="71"/>
      <c r="O8" s="71"/>
      <c r="P8" s="71"/>
      <c r="Q8" s="75"/>
      <c r="R8" s="78"/>
      <c r="S8" s="79"/>
      <c r="T8" s="80"/>
      <c r="U8" s="80"/>
      <c r="V8" s="80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70" ht="15" customHeight="1" thickBot="1" x14ac:dyDescent="0.2">
      <c r="B9" s="196" t="s">
        <v>351</v>
      </c>
      <c r="C9" s="197" t="s">
        <v>71</v>
      </c>
      <c r="D9" s="298"/>
      <c r="E9" s="299"/>
      <c r="F9" s="299"/>
      <c r="G9" s="300"/>
      <c r="H9" s="155"/>
      <c r="I9" s="128">
        <v>13</v>
      </c>
      <c r="J9" s="129">
        <v>13</v>
      </c>
      <c r="K9" s="328"/>
      <c r="L9" s="328"/>
      <c r="M9" s="328"/>
      <c r="N9" s="71"/>
      <c r="O9" s="71"/>
      <c r="P9" s="71"/>
      <c r="Q9" s="75"/>
      <c r="R9" s="310"/>
      <c r="S9" s="310"/>
      <c r="T9" s="310"/>
      <c r="U9" s="310"/>
      <c r="V9" s="310"/>
      <c r="W9" s="329"/>
      <c r="X9" s="329"/>
      <c r="Y9" s="329"/>
      <c r="Z9" s="329"/>
      <c r="AA9" s="329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70" ht="15" customHeight="1" thickTop="1" thickBot="1" x14ac:dyDescent="0.2">
      <c r="B10" s="200" t="s">
        <v>340</v>
      </c>
      <c r="C10" s="201" t="s">
        <v>51</v>
      </c>
      <c r="D10" s="302" t="s">
        <v>9</v>
      </c>
      <c r="E10" s="303"/>
      <c r="F10" s="303"/>
      <c r="G10" s="304"/>
      <c r="H10" s="218"/>
      <c r="I10" s="219">
        <v>21</v>
      </c>
      <c r="J10" s="221">
        <v>21</v>
      </c>
      <c r="K10" s="71"/>
      <c r="L10" s="71"/>
      <c r="M10" s="81"/>
      <c r="N10" s="71"/>
      <c r="O10" s="71"/>
      <c r="P10" s="71"/>
      <c r="Q10" s="75"/>
      <c r="R10" s="343" t="s">
        <v>17</v>
      </c>
      <c r="S10" s="343"/>
      <c r="T10" s="343"/>
      <c r="U10" s="343"/>
      <c r="V10" s="343"/>
      <c r="W10" s="344"/>
      <c r="X10" s="345"/>
      <c r="Y10" s="345"/>
      <c r="Z10" s="345"/>
      <c r="AA10" s="344"/>
      <c r="AB10" s="132"/>
      <c r="AC10" s="132"/>
      <c r="AD10" s="132"/>
      <c r="AE10" s="132"/>
      <c r="AF10" s="132"/>
      <c r="AG10" s="132"/>
      <c r="AH10" s="132"/>
      <c r="AI10" s="172"/>
      <c r="AJ10" s="172"/>
      <c r="AK10" s="172"/>
      <c r="AL10" s="172"/>
      <c r="AM10" s="80"/>
    </row>
    <row r="11" spans="1:70" ht="15" customHeight="1" thickBot="1" x14ac:dyDescent="0.2">
      <c r="B11" s="202" t="s">
        <v>341</v>
      </c>
      <c r="C11" s="203" t="s">
        <v>51</v>
      </c>
      <c r="D11" s="305"/>
      <c r="E11" s="306"/>
      <c r="F11" s="306"/>
      <c r="G11" s="307"/>
      <c r="H11" s="71"/>
      <c r="I11" s="71"/>
      <c r="J11" s="71"/>
      <c r="K11" s="71"/>
      <c r="L11" s="71">
        <v>18</v>
      </c>
      <c r="M11" s="81">
        <v>15</v>
      </c>
      <c r="N11" s="218"/>
      <c r="O11" s="219"/>
      <c r="P11" s="219"/>
      <c r="Q11" s="268"/>
      <c r="R11" s="320" t="s">
        <v>54</v>
      </c>
      <c r="S11" s="321"/>
      <c r="T11" s="321"/>
      <c r="U11" s="321"/>
      <c r="V11" s="321"/>
      <c r="W11" s="321"/>
      <c r="X11" s="321"/>
      <c r="Y11" s="321"/>
      <c r="Z11" s="321" t="s">
        <v>39</v>
      </c>
      <c r="AA11" s="321"/>
      <c r="AB11" s="321"/>
      <c r="AC11" s="321"/>
      <c r="AD11" s="321"/>
      <c r="AE11" s="321"/>
      <c r="AF11" s="321"/>
      <c r="AG11" s="321"/>
      <c r="AH11" s="322"/>
      <c r="AI11" s="156"/>
      <c r="AJ11" s="156"/>
      <c r="AK11" s="156"/>
      <c r="AL11" s="156"/>
      <c r="AM11" s="156"/>
      <c r="AO11" s="346" t="s">
        <v>63</v>
      </c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</row>
    <row r="12" spans="1:70" ht="15" customHeight="1" thickTop="1" x14ac:dyDescent="0.15">
      <c r="B12" s="198" t="s">
        <v>376</v>
      </c>
      <c r="C12" s="199" t="s">
        <v>1</v>
      </c>
      <c r="D12" s="302" t="s">
        <v>85</v>
      </c>
      <c r="E12" s="303"/>
      <c r="F12" s="303"/>
      <c r="G12" s="304"/>
      <c r="H12" s="76"/>
      <c r="I12" s="77"/>
      <c r="J12" s="77"/>
      <c r="K12" s="146"/>
      <c r="L12" s="146">
        <v>21</v>
      </c>
      <c r="M12" s="233">
        <v>21</v>
      </c>
      <c r="N12" s="71"/>
      <c r="O12" s="71"/>
      <c r="P12" s="71"/>
      <c r="Q12" s="106"/>
      <c r="R12" s="311" t="s">
        <v>55</v>
      </c>
      <c r="S12" s="312"/>
      <c r="T12" s="312"/>
      <c r="U12" s="312"/>
      <c r="V12" s="312"/>
      <c r="W12" s="312"/>
      <c r="X12" s="312"/>
      <c r="Y12" s="312"/>
      <c r="Z12" s="312" t="s">
        <v>39</v>
      </c>
      <c r="AA12" s="312"/>
      <c r="AB12" s="312"/>
      <c r="AC12" s="312"/>
      <c r="AD12" s="312"/>
      <c r="AE12" s="312"/>
      <c r="AF12" s="312"/>
      <c r="AG12" s="312"/>
      <c r="AH12" s="347"/>
      <c r="AI12" s="75"/>
      <c r="AJ12" s="75"/>
      <c r="AK12" s="75"/>
      <c r="AL12" s="75"/>
      <c r="AM12" s="75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</row>
    <row r="13" spans="1:70" ht="15" customHeight="1" thickBot="1" x14ac:dyDescent="0.2">
      <c r="B13" s="196" t="s">
        <v>345</v>
      </c>
      <c r="C13" s="197" t="s">
        <v>346</v>
      </c>
      <c r="D13" s="305"/>
      <c r="E13" s="306"/>
      <c r="F13" s="306"/>
      <c r="G13" s="307"/>
      <c r="H13" s="155">
        <v>21</v>
      </c>
      <c r="I13" s="128">
        <v>15</v>
      </c>
      <c r="J13" s="129">
        <v>19</v>
      </c>
      <c r="K13" s="218"/>
      <c r="L13" s="219"/>
      <c r="M13" s="221"/>
      <c r="N13" s="72"/>
      <c r="O13" s="72"/>
      <c r="P13" s="72"/>
      <c r="Q13" s="75"/>
      <c r="R13" s="338" t="s">
        <v>16</v>
      </c>
      <c r="S13" s="338"/>
      <c r="T13" s="338"/>
      <c r="U13" s="338"/>
      <c r="V13" s="338"/>
      <c r="W13" s="338"/>
      <c r="X13" s="115"/>
      <c r="Y13" s="173"/>
      <c r="Z13" s="115"/>
      <c r="AA13" s="85"/>
      <c r="AB13" s="75"/>
      <c r="AC13" s="75"/>
      <c r="AD13" s="75"/>
      <c r="AE13" s="75"/>
      <c r="AF13" s="75"/>
      <c r="AG13" s="75"/>
      <c r="AH13" s="175"/>
      <c r="AI13" s="75"/>
      <c r="AJ13" s="75"/>
      <c r="AK13" s="75"/>
      <c r="AL13" s="75"/>
      <c r="AM13" s="80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</row>
    <row r="14" spans="1:70" ht="15" customHeight="1" thickTop="1" thickBot="1" x14ac:dyDescent="0.2">
      <c r="B14" s="204" t="s">
        <v>54</v>
      </c>
      <c r="C14" s="205" t="s">
        <v>39</v>
      </c>
      <c r="D14" s="340" t="s">
        <v>31</v>
      </c>
      <c r="E14" s="303"/>
      <c r="F14" s="303"/>
      <c r="G14" s="304"/>
      <c r="H14" s="218">
        <v>11</v>
      </c>
      <c r="I14" s="219">
        <v>21</v>
      </c>
      <c r="J14" s="221">
        <v>21</v>
      </c>
      <c r="K14" s="327"/>
      <c r="L14" s="327"/>
      <c r="M14" s="327"/>
      <c r="N14" s="72"/>
      <c r="O14" s="72"/>
      <c r="P14" s="72"/>
      <c r="Q14" s="75"/>
      <c r="R14" s="308" t="s">
        <v>340</v>
      </c>
      <c r="S14" s="309"/>
      <c r="T14" s="309"/>
      <c r="U14" s="309"/>
      <c r="V14" s="309"/>
      <c r="W14" s="309"/>
      <c r="X14" s="309"/>
      <c r="Y14" s="309"/>
      <c r="Z14" s="309" t="s">
        <v>51</v>
      </c>
      <c r="AA14" s="309"/>
      <c r="AB14" s="309"/>
      <c r="AC14" s="309"/>
      <c r="AD14" s="309"/>
      <c r="AE14" s="309"/>
      <c r="AF14" s="309"/>
      <c r="AG14" s="309"/>
      <c r="AH14" s="348"/>
      <c r="AI14" s="79"/>
      <c r="AJ14" s="79"/>
      <c r="AK14" s="79"/>
      <c r="AL14" s="79"/>
      <c r="AM14" s="7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</row>
    <row r="15" spans="1:70" ht="15" customHeight="1" x14ac:dyDescent="0.15">
      <c r="B15" s="210" t="s">
        <v>55</v>
      </c>
      <c r="C15" s="211" t="s">
        <v>39</v>
      </c>
      <c r="D15" s="341"/>
      <c r="E15" s="326"/>
      <c r="F15" s="326"/>
      <c r="G15" s="342"/>
      <c r="H15" s="71"/>
      <c r="I15" s="71"/>
      <c r="J15" s="71"/>
      <c r="K15" s="327"/>
      <c r="L15" s="327"/>
      <c r="M15" s="327"/>
      <c r="N15" s="72"/>
      <c r="O15" s="72"/>
      <c r="P15" s="72"/>
      <c r="Q15" s="75"/>
      <c r="R15" s="311" t="s">
        <v>341</v>
      </c>
      <c r="S15" s="312"/>
      <c r="T15" s="312"/>
      <c r="U15" s="312"/>
      <c r="V15" s="312"/>
      <c r="W15" s="312"/>
      <c r="X15" s="312"/>
      <c r="Y15" s="312"/>
      <c r="Z15" s="312" t="s">
        <v>51</v>
      </c>
      <c r="AA15" s="312"/>
      <c r="AB15" s="312"/>
      <c r="AC15" s="312"/>
      <c r="AD15" s="312"/>
      <c r="AE15" s="312"/>
      <c r="AF15" s="312"/>
      <c r="AG15" s="312"/>
      <c r="AH15" s="347"/>
      <c r="AI15" s="79"/>
      <c r="AJ15" s="79"/>
      <c r="AK15" s="79"/>
      <c r="AL15" s="79"/>
      <c r="AM15" s="79"/>
    </row>
    <row r="16" spans="1:70" ht="15" customHeight="1" x14ac:dyDescent="0.15">
      <c r="B16" s="138"/>
      <c r="C16" s="111"/>
      <c r="D16" s="130"/>
      <c r="E16" s="130"/>
      <c r="F16" s="130"/>
      <c r="G16" s="130"/>
      <c r="H16" s="71"/>
      <c r="I16" s="71"/>
      <c r="J16" s="71"/>
      <c r="K16" s="139"/>
      <c r="L16" s="139"/>
      <c r="M16" s="139"/>
      <c r="N16" s="72"/>
      <c r="O16" s="72"/>
      <c r="P16" s="72"/>
      <c r="Q16" s="75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71"/>
      <c r="AJ16" s="171"/>
      <c r="AK16" s="171"/>
      <c r="AL16" s="171"/>
      <c r="AM16" s="171"/>
    </row>
    <row r="17" spans="2:70" ht="15.75" customHeight="1" thickBot="1" x14ac:dyDescent="0.2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</row>
    <row r="18" spans="2:70" ht="12" customHeight="1" x14ac:dyDescent="0.15">
      <c r="B18" s="330" t="s">
        <v>344</v>
      </c>
      <c r="C18" s="331"/>
      <c r="D18" s="334" t="str">
        <f>B20</f>
        <v>田辺栄司</v>
      </c>
      <c r="E18" s="335"/>
      <c r="F18" s="335"/>
      <c r="G18" s="336"/>
      <c r="H18" s="337" t="str">
        <f>B23</f>
        <v>森　宏次郎</v>
      </c>
      <c r="I18" s="335"/>
      <c r="J18" s="335"/>
      <c r="K18" s="336"/>
      <c r="L18" s="337" t="str">
        <f>B26</f>
        <v>前原亮裕</v>
      </c>
      <c r="M18" s="335"/>
      <c r="N18" s="335"/>
      <c r="O18" s="336"/>
      <c r="P18" s="337" t="str">
        <f>B29</f>
        <v>吉川　善</v>
      </c>
      <c r="Q18" s="335"/>
      <c r="R18" s="335"/>
      <c r="S18" s="336"/>
      <c r="T18" s="337" t="str">
        <f>B32</f>
        <v>森　勇気</v>
      </c>
      <c r="U18" s="335"/>
      <c r="V18" s="335"/>
      <c r="W18" s="336"/>
      <c r="X18" s="360" t="s">
        <v>5</v>
      </c>
      <c r="Y18" s="361"/>
      <c r="Z18" s="361"/>
      <c r="AA18" s="362"/>
      <c r="AB18" s="9"/>
      <c r="AC18" s="424" t="s">
        <v>24</v>
      </c>
      <c r="AD18" s="425"/>
      <c r="AE18" s="413" t="s">
        <v>23</v>
      </c>
      <c r="AF18" s="415"/>
      <c r="AG18" s="414"/>
      <c r="AH18" s="416" t="s">
        <v>22</v>
      </c>
      <c r="AI18" s="417"/>
      <c r="AJ18" s="418"/>
      <c r="AK18" s="142"/>
      <c r="AL18" s="79"/>
      <c r="AM18" s="330" t="s">
        <v>356</v>
      </c>
      <c r="AN18" s="331"/>
      <c r="AO18" s="334" t="str">
        <f>AM20</f>
        <v>荷川取　天</v>
      </c>
      <c r="AP18" s="335"/>
      <c r="AQ18" s="335"/>
      <c r="AR18" s="336"/>
      <c r="AS18" s="337" t="str">
        <f>AM23</f>
        <v>阿部和哉</v>
      </c>
      <c r="AT18" s="335"/>
      <c r="AU18" s="335"/>
      <c r="AV18" s="336"/>
      <c r="AW18" s="337" t="str">
        <f>AM26</f>
        <v>高木達也</v>
      </c>
      <c r="AX18" s="335"/>
      <c r="AY18" s="335"/>
      <c r="AZ18" s="336"/>
      <c r="BA18" s="337" t="str">
        <f>AM29</f>
        <v>加地龍太</v>
      </c>
      <c r="BB18" s="335"/>
      <c r="BC18" s="335"/>
      <c r="BD18" s="385"/>
      <c r="BE18" s="360" t="s">
        <v>5</v>
      </c>
      <c r="BF18" s="361"/>
      <c r="BG18" s="361"/>
      <c r="BH18" s="362"/>
      <c r="BI18" s="1"/>
      <c r="BJ18" s="413" t="s">
        <v>24</v>
      </c>
      <c r="BK18" s="414"/>
      <c r="BL18" s="413" t="s">
        <v>23</v>
      </c>
      <c r="BM18" s="415"/>
      <c r="BN18" s="414"/>
      <c r="BO18" s="416" t="s">
        <v>22</v>
      </c>
      <c r="BP18" s="417"/>
      <c r="BQ18" s="418"/>
      <c r="BR18" s="131"/>
    </row>
    <row r="19" spans="2:70" ht="12" customHeight="1" thickBot="1" x14ac:dyDescent="0.2">
      <c r="B19" s="332"/>
      <c r="C19" s="333"/>
      <c r="D19" s="363" t="str">
        <f>B21</f>
        <v>羽鳥めぐみ</v>
      </c>
      <c r="E19" s="364"/>
      <c r="F19" s="364"/>
      <c r="G19" s="365"/>
      <c r="H19" s="366" t="str">
        <f>B24</f>
        <v>曽我部里恵</v>
      </c>
      <c r="I19" s="364"/>
      <c r="J19" s="364"/>
      <c r="K19" s="365"/>
      <c r="L19" s="366" t="str">
        <f>B27</f>
        <v>前原寿苗</v>
      </c>
      <c r="M19" s="364"/>
      <c r="N19" s="364"/>
      <c r="O19" s="365"/>
      <c r="P19" s="366" t="str">
        <f>B30</f>
        <v>田中芹奈</v>
      </c>
      <c r="Q19" s="364"/>
      <c r="R19" s="364"/>
      <c r="S19" s="365"/>
      <c r="T19" s="366" t="str">
        <f>B33</f>
        <v>森　真樹</v>
      </c>
      <c r="U19" s="364"/>
      <c r="V19" s="364"/>
      <c r="W19" s="365"/>
      <c r="X19" s="349" t="s">
        <v>4</v>
      </c>
      <c r="Y19" s="350"/>
      <c r="Z19" s="350"/>
      <c r="AA19" s="351"/>
      <c r="AB19" s="9"/>
      <c r="AC19" s="149" t="s">
        <v>21</v>
      </c>
      <c r="AD19" s="150" t="s">
        <v>2</v>
      </c>
      <c r="AE19" s="149" t="s">
        <v>25</v>
      </c>
      <c r="AF19" s="150" t="s">
        <v>20</v>
      </c>
      <c r="AG19" s="151" t="s">
        <v>19</v>
      </c>
      <c r="AH19" s="150" t="s">
        <v>25</v>
      </c>
      <c r="AI19" s="150" t="s">
        <v>20</v>
      </c>
      <c r="AJ19" s="151" t="s">
        <v>19</v>
      </c>
      <c r="AK19" s="142"/>
      <c r="AL19" s="79"/>
      <c r="AM19" s="332"/>
      <c r="AN19" s="333"/>
      <c r="AO19" s="363" t="str">
        <f>AM21</f>
        <v>安部有加里</v>
      </c>
      <c r="AP19" s="364"/>
      <c r="AQ19" s="364"/>
      <c r="AR19" s="365"/>
      <c r="AS19" s="366" t="str">
        <f>AM24</f>
        <v>矢部早紀</v>
      </c>
      <c r="AT19" s="364"/>
      <c r="AU19" s="364"/>
      <c r="AV19" s="365"/>
      <c r="AW19" s="366" t="str">
        <f>AM27</f>
        <v>田中美喜</v>
      </c>
      <c r="AX19" s="364"/>
      <c r="AY19" s="364"/>
      <c r="AZ19" s="365"/>
      <c r="BA19" s="366" t="str">
        <f>AM30</f>
        <v>加地まどか</v>
      </c>
      <c r="BB19" s="364"/>
      <c r="BC19" s="364"/>
      <c r="BD19" s="384"/>
      <c r="BE19" s="349" t="s">
        <v>4</v>
      </c>
      <c r="BF19" s="350"/>
      <c r="BG19" s="350"/>
      <c r="BH19" s="351"/>
      <c r="BI19" s="1"/>
      <c r="BJ19" s="149" t="s">
        <v>21</v>
      </c>
      <c r="BK19" s="150" t="s">
        <v>2</v>
      </c>
      <c r="BL19" s="149" t="s">
        <v>25</v>
      </c>
      <c r="BM19" s="150" t="s">
        <v>20</v>
      </c>
      <c r="BN19" s="151" t="s">
        <v>19</v>
      </c>
      <c r="BO19" s="150" t="s">
        <v>25</v>
      </c>
      <c r="BP19" s="150" t="s">
        <v>20</v>
      </c>
      <c r="BQ19" s="151" t="s">
        <v>19</v>
      </c>
      <c r="BR19" s="131"/>
    </row>
    <row r="20" spans="2:70" ht="12" customHeight="1" x14ac:dyDescent="0.15">
      <c r="B20" s="117" t="s">
        <v>376</v>
      </c>
      <c r="C20" s="118" t="s">
        <v>1</v>
      </c>
      <c r="D20" s="352"/>
      <c r="E20" s="353"/>
      <c r="F20" s="353"/>
      <c r="G20" s="354"/>
      <c r="H20" s="40">
        <v>17</v>
      </c>
      <c r="I20" s="10" t="str">
        <f>IF(H20="","","-")</f>
        <v>-</v>
      </c>
      <c r="J20" s="39">
        <v>21</v>
      </c>
      <c r="K20" s="403" t="str">
        <f>IF(H20&lt;&gt;"",IF(H20&gt;J20,IF(H21&gt;J21,"○",IF(H22&gt;J22,"○","×")),IF(H21&gt;J21,IF(H22&gt;J22,"○","×"),"×")),"")</f>
        <v>×</v>
      </c>
      <c r="L20" s="40">
        <v>21</v>
      </c>
      <c r="M20" s="42" t="str">
        <f t="shared" ref="M20:M25" si="0">IF(L20="","","-")</f>
        <v>-</v>
      </c>
      <c r="N20" s="44">
        <v>14</v>
      </c>
      <c r="O20" s="403" t="str">
        <f>IF(L20&lt;&gt;"",IF(L20&gt;N20,IF(L21&gt;N21,"○",IF(L22&gt;N22,"○","×")),IF(L21&gt;N21,IF(L22&gt;N22,"○","×"),"×")),"")</f>
        <v>○</v>
      </c>
      <c r="P20" s="40">
        <v>21</v>
      </c>
      <c r="Q20" s="42" t="str">
        <f t="shared" ref="Q20:Q28" si="1">IF(P20="","","-")</f>
        <v>-</v>
      </c>
      <c r="R20" s="44">
        <v>14</v>
      </c>
      <c r="S20" s="403" t="str">
        <f>IF(P20&lt;&gt;"",IF(P20&gt;R20,IF(P21&gt;R21,"○",IF(P22&gt;R22,"○","×")),IF(P21&gt;R21,IF(P22&gt;R22,"○","×"),"×")),"")</f>
        <v>○</v>
      </c>
      <c r="T20" s="40">
        <v>21</v>
      </c>
      <c r="U20" s="42" t="str">
        <f t="shared" ref="U20:U31" si="2">IF(T20="","","-")</f>
        <v>-</v>
      </c>
      <c r="V20" s="44">
        <v>8</v>
      </c>
      <c r="W20" s="404" t="str">
        <f>IF(T20&lt;&gt;"",IF(T20&gt;V20,IF(T21&gt;V21,"○",IF(T22&gt;V22,"○","×")),IF(T21&gt;V21,IF(T22&gt;V22,"○","×"),"×")),"")</f>
        <v>○</v>
      </c>
      <c r="X20" s="357" t="s">
        <v>388</v>
      </c>
      <c r="Y20" s="358"/>
      <c r="Z20" s="358"/>
      <c r="AA20" s="359"/>
      <c r="AB20" s="9"/>
      <c r="AC20" s="19"/>
      <c r="AD20" s="16"/>
      <c r="AE20" s="52"/>
      <c r="AF20" s="51"/>
      <c r="AG20" s="49"/>
      <c r="AH20" s="16"/>
      <c r="AI20" s="16"/>
      <c r="AJ20" s="49"/>
      <c r="AK20" s="144"/>
      <c r="AL20" s="88"/>
      <c r="AM20" s="117" t="s">
        <v>52</v>
      </c>
      <c r="AN20" s="118" t="s">
        <v>67</v>
      </c>
      <c r="AO20" s="352"/>
      <c r="AP20" s="353"/>
      <c r="AQ20" s="353"/>
      <c r="AR20" s="354"/>
      <c r="AS20" s="40">
        <v>21</v>
      </c>
      <c r="AT20" s="10" t="str">
        <f>IF(AS20="","","-")</f>
        <v>-</v>
      </c>
      <c r="AU20" s="39">
        <v>9</v>
      </c>
      <c r="AV20" s="403" t="str">
        <f>IF(AS20&lt;&gt;"",IF(AS20&gt;AU20,IF(AS21&gt;AU21,"○",IF(AS22&gt;AU22,"○","×")),IF(AS21&gt;AU21,IF(AS22&gt;AU22,"○","×"),"×")),"")</f>
        <v>○</v>
      </c>
      <c r="AW20" s="40">
        <v>14</v>
      </c>
      <c r="AX20" s="42" t="str">
        <f t="shared" ref="AX20:AX25" si="3">IF(AW20="","","-")</f>
        <v>-</v>
      </c>
      <c r="AY20" s="44">
        <v>21</v>
      </c>
      <c r="AZ20" s="403" t="str">
        <f>IF(AW20&lt;&gt;"",IF(AW20&gt;AY20,IF(AW21&gt;AY21,"○",IF(AW22&gt;AY22,"○","×")),IF(AW21&gt;AY21,IF(AW22&gt;AY22,"○","×"),"×")),"")</f>
        <v>×</v>
      </c>
      <c r="BA20" s="43">
        <v>17</v>
      </c>
      <c r="BB20" s="42" t="str">
        <f t="shared" ref="BB20:BB28" si="4">IF(BA20="","","-")</f>
        <v>-</v>
      </c>
      <c r="BC20" s="39">
        <v>21</v>
      </c>
      <c r="BD20" s="404" t="str">
        <f>IF(BA20&lt;&gt;"",IF(BA20&gt;BC20,IF(BA21&gt;BC21,"○",IF(BA22&gt;BC22,"○","×")),IF(BA21&gt;BC21,IF(BA22&gt;BC22,"○","×"),"×")),"")</f>
        <v>×</v>
      </c>
      <c r="BE20" s="394" t="s">
        <v>389</v>
      </c>
      <c r="BF20" s="395"/>
      <c r="BG20" s="395"/>
      <c r="BH20" s="396"/>
      <c r="BI20" s="1"/>
      <c r="BJ20" s="25"/>
      <c r="BK20" s="24"/>
      <c r="BL20" s="147"/>
      <c r="BM20" s="148"/>
      <c r="BN20" s="21"/>
      <c r="BO20" s="24"/>
      <c r="BP20" s="24"/>
      <c r="BQ20" s="23"/>
      <c r="BR20" s="137"/>
    </row>
    <row r="21" spans="2:70" ht="12" customHeight="1" x14ac:dyDescent="0.15">
      <c r="B21" s="117" t="s">
        <v>345</v>
      </c>
      <c r="C21" s="118" t="s">
        <v>346</v>
      </c>
      <c r="D21" s="355"/>
      <c r="E21" s="287"/>
      <c r="F21" s="287"/>
      <c r="G21" s="288"/>
      <c r="H21" s="40">
        <v>16</v>
      </c>
      <c r="I21" s="10" t="str">
        <f>IF(H21="","","-")</f>
        <v>-</v>
      </c>
      <c r="J21" s="41">
        <v>21</v>
      </c>
      <c r="K21" s="398"/>
      <c r="L21" s="40">
        <v>12</v>
      </c>
      <c r="M21" s="10" t="str">
        <f t="shared" si="0"/>
        <v>-</v>
      </c>
      <c r="N21" s="39">
        <v>21</v>
      </c>
      <c r="O21" s="398"/>
      <c r="P21" s="40">
        <v>21</v>
      </c>
      <c r="Q21" s="10" t="str">
        <f t="shared" si="1"/>
        <v>-</v>
      </c>
      <c r="R21" s="39">
        <v>16</v>
      </c>
      <c r="S21" s="398"/>
      <c r="T21" s="40">
        <v>21</v>
      </c>
      <c r="U21" s="10" t="str">
        <f t="shared" si="2"/>
        <v>-</v>
      </c>
      <c r="V21" s="39">
        <v>16</v>
      </c>
      <c r="W21" s="401"/>
      <c r="X21" s="292"/>
      <c r="Y21" s="293"/>
      <c r="Z21" s="293"/>
      <c r="AA21" s="294"/>
      <c r="AB21" s="9"/>
      <c r="AC21" s="19">
        <f>COUNTIF(D20:W22,"○")</f>
        <v>3</v>
      </c>
      <c r="AD21" s="16">
        <f>COUNTIF(D20:W22,"×")</f>
        <v>1</v>
      </c>
      <c r="AE21" s="52">
        <f>(IF((D20&gt;F20),1,0))+(IF((D21&gt;F21),1,0))+(IF((D22&gt;F22),1,0))+(IF((H20&gt;J20),1,0))+(IF((H21&gt;J21),1,0))+(IF((H22&gt;J22),1,0))+(IF((L20&gt;N20),1,0))+(IF((L21&gt;N21),1,0))+(IF((L22&gt;N22),1,0))+(IF((P20&gt;R20),1,0))+(IF((P21&gt;R21),1,0))+(IF((P22&gt;R22),1,0))+(IF((T20&gt;V20),1,0))+(IF((T21&gt;V21),1,0))+(IF((T22&gt;V22),1,0))</f>
        <v>6</v>
      </c>
      <c r="AF21" s="51">
        <f>(IF((D20&lt;F20),1,0))+(IF((D21&lt;F21),1,0))+(IF((D22&lt;F22),1,0))+(IF((H20&lt;J20),1,0))+(IF((H21&lt;J21),1,0))+(IF((H22&lt;J22),1,0))+(IF((L20&lt;N20),1,0))+(IF((L21&lt;N21),1,0))+(IF((L22&lt;N22),1,0))+(IF((P20&lt;R20),1,0))+(IF((P21&lt;R21),1,0))+(IF((P22&lt;R22),1,0))+(IF((T20&lt;V20),1,0))+(IF((T21&lt;V21),1,0))+(IF((T22&lt;V22),1,0))</f>
        <v>3</v>
      </c>
      <c r="AG21" s="50">
        <f>AE21-AF21</f>
        <v>3</v>
      </c>
      <c r="AH21" s="16">
        <f>SUM(D20:D22,H20:H22,L20:L22,P20:P22,T20:T22)</f>
        <v>171</v>
      </c>
      <c r="AI21" s="16">
        <f>SUM(F20:F22,J20:J22,N20:N22,R20:R22,V20:V22)</f>
        <v>150</v>
      </c>
      <c r="AJ21" s="49">
        <f>AH21-AI21</f>
        <v>21</v>
      </c>
      <c r="AK21" s="144"/>
      <c r="AL21" s="88"/>
      <c r="AM21" s="117" t="s">
        <v>53</v>
      </c>
      <c r="AN21" s="118" t="s">
        <v>44</v>
      </c>
      <c r="AO21" s="355"/>
      <c r="AP21" s="287"/>
      <c r="AQ21" s="287"/>
      <c r="AR21" s="288"/>
      <c r="AS21" s="40">
        <v>21</v>
      </c>
      <c r="AT21" s="10" t="str">
        <f>IF(AS21="","","-")</f>
        <v>-</v>
      </c>
      <c r="AU21" s="41">
        <v>13</v>
      </c>
      <c r="AV21" s="398"/>
      <c r="AW21" s="40">
        <v>21</v>
      </c>
      <c r="AX21" s="10" t="str">
        <f t="shared" si="3"/>
        <v>-</v>
      </c>
      <c r="AY21" s="39">
        <v>12</v>
      </c>
      <c r="AZ21" s="398"/>
      <c r="BA21" s="40">
        <v>19</v>
      </c>
      <c r="BB21" s="10" t="str">
        <f t="shared" si="4"/>
        <v>-</v>
      </c>
      <c r="BC21" s="39">
        <v>21</v>
      </c>
      <c r="BD21" s="401"/>
      <c r="BE21" s="376"/>
      <c r="BF21" s="377"/>
      <c r="BG21" s="377"/>
      <c r="BH21" s="378"/>
      <c r="BI21" s="1"/>
      <c r="BJ21" s="25">
        <f>COUNTIF(AO20:BD22,"○")</f>
        <v>1</v>
      </c>
      <c r="BK21" s="24">
        <f>COUNTIF(AO20:BD22,"×")</f>
        <v>2</v>
      </c>
      <c r="BL21" s="18">
        <f>(IF((AO20&gt;AQ20),1,0))+(IF((AO21&gt;AQ21),1,0))+(IF((AO22&gt;AQ22),1,0))+(IF((AS20&gt;AU20),1,0))+(IF((AS21&gt;AU21),1,0))+(IF((AS22&gt;AU22),1,0))+(IF((AW20&gt;AY20),1,0))+(IF((AW21&gt;AY21),1,0))+(IF((AW22&gt;AY22),1,0))+(IF((BA20&gt;BC20),1,0))+(IF((BA21&gt;BC21),1,0))+(IF((BA22&gt;BC22),1,0))</f>
        <v>3</v>
      </c>
      <c r="BM21" s="6">
        <f>(IF((AO20&lt;AQ20),1,0))+(IF((AO21&lt;AQ21),1,0))+(IF((AO22&lt;AQ22),1,0))+(IF((AS20&lt;AU20),1,0))+(IF((AS21&lt;AU21),1,0))+(IF((AS22&lt;AU22),1,0))+(IF((AW20&lt;AY20),1,0))+(IF((AW21&lt;AY21),1,0))+(IF((AW22&lt;AY22),1,0))+(IF((BA20&lt;BC20),1,0))+(IF((BA21&lt;BC21),1,0))+(IF((BA22&lt;BC22),1,0))</f>
        <v>4</v>
      </c>
      <c r="BN21" s="17">
        <f>BL21-BM21</f>
        <v>-1</v>
      </c>
      <c r="BO21" s="24">
        <f>SUM(AO20:AO22,AS20:AS22,AW20:AW22,BA20:BA22)</f>
        <v>131</v>
      </c>
      <c r="BP21" s="24">
        <f>SUM(AQ20:AQ22,AU20:AU22,AY20:AY22,BC20:BC22)</f>
        <v>118</v>
      </c>
      <c r="BQ21" s="23">
        <f>BO21-BP21</f>
        <v>13</v>
      </c>
      <c r="BR21" s="137"/>
    </row>
    <row r="22" spans="2:70" ht="12" customHeight="1" x14ac:dyDescent="0.15">
      <c r="B22" s="119"/>
      <c r="C22" s="120" t="s">
        <v>92</v>
      </c>
      <c r="D22" s="356"/>
      <c r="E22" s="315"/>
      <c r="F22" s="315"/>
      <c r="G22" s="316"/>
      <c r="H22" s="34"/>
      <c r="I22" s="10" t="str">
        <f>IF(H22="","","-")</f>
        <v/>
      </c>
      <c r="J22" s="33"/>
      <c r="K22" s="399"/>
      <c r="L22" s="34">
        <v>21</v>
      </c>
      <c r="M22" s="37" t="str">
        <f t="shared" si="0"/>
        <v>-</v>
      </c>
      <c r="N22" s="33">
        <v>19</v>
      </c>
      <c r="O22" s="398"/>
      <c r="P22" s="40"/>
      <c r="Q22" s="10" t="str">
        <f t="shared" si="1"/>
        <v/>
      </c>
      <c r="R22" s="39"/>
      <c r="S22" s="398"/>
      <c r="T22" s="40"/>
      <c r="U22" s="10" t="str">
        <f t="shared" si="2"/>
        <v/>
      </c>
      <c r="V22" s="39"/>
      <c r="W22" s="401"/>
      <c r="X22" s="8">
        <f>AC21</f>
        <v>3</v>
      </c>
      <c r="Y22" s="2" t="s">
        <v>3</v>
      </c>
      <c r="Z22" s="2">
        <f>AD21</f>
        <v>1</v>
      </c>
      <c r="AA22" s="7" t="s">
        <v>2</v>
      </c>
      <c r="AB22" s="9"/>
      <c r="AC22" s="19"/>
      <c r="AD22" s="16"/>
      <c r="AE22" s="52"/>
      <c r="AF22" s="51"/>
      <c r="AG22" s="49"/>
      <c r="AH22" s="16"/>
      <c r="AI22" s="16"/>
      <c r="AJ22" s="49"/>
      <c r="AK22" s="2"/>
      <c r="AL22" s="90"/>
      <c r="AM22" s="119"/>
      <c r="AN22" s="120" t="s">
        <v>68</v>
      </c>
      <c r="AO22" s="356"/>
      <c r="AP22" s="315"/>
      <c r="AQ22" s="315"/>
      <c r="AR22" s="316"/>
      <c r="AS22" s="34"/>
      <c r="AT22" s="10" t="str">
        <f>IF(AS22="","","-")</f>
        <v/>
      </c>
      <c r="AU22" s="33"/>
      <c r="AV22" s="399"/>
      <c r="AW22" s="34">
        <v>18</v>
      </c>
      <c r="AX22" s="37" t="str">
        <f t="shared" si="3"/>
        <v>-</v>
      </c>
      <c r="AY22" s="33">
        <v>21</v>
      </c>
      <c r="AZ22" s="398"/>
      <c r="BA22" s="34"/>
      <c r="BB22" s="37" t="str">
        <f t="shared" si="4"/>
        <v/>
      </c>
      <c r="BC22" s="33"/>
      <c r="BD22" s="401"/>
      <c r="BE22" s="8">
        <f>BJ21</f>
        <v>1</v>
      </c>
      <c r="BF22" s="2" t="s">
        <v>3</v>
      </c>
      <c r="BG22" s="2">
        <f>BK21</f>
        <v>2</v>
      </c>
      <c r="BH22" s="7" t="s">
        <v>2</v>
      </c>
      <c r="BI22" s="1"/>
      <c r="BJ22" s="25"/>
      <c r="BK22" s="24"/>
      <c r="BL22" s="25"/>
      <c r="BM22" s="24"/>
      <c r="BN22" s="23"/>
      <c r="BO22" s="24"/>
      <c r="BP22" s="24"/>
      <c r="BQ22" s="23"/>
      <c r="BR22" s="90"/>
    </row>
    <row r="23" spans="2:70" ht="12" customHeight="1" x14ac:dyDescent="0.15">
      <c r="B23" s="117" t="s">
        <v>347</v>
      </c>
      <c r="C23" s="121" t="s">
        <v>51</v>
      </c>
      <c r="D23" s="30">
        <f>IF(J20="","",J20)</f>
        <v>21</v>
      </c>
      <c r="E23" s="10" t="str">
        <f t="shared" ref="E23:E34" si="5">IF(D23="","","-")</f>
        <v>-</v>
      </c>
      <c r="F23" s="153">
        <f>IF(H20="","",H20)</f>
        <v>17</v>
      </c>
      <c r="G23" s="281" t="str">
        <f>IF(K20="","",IF(K20="○","×",IF(K20="×","○")))</f>
        <v>○</v>
      </c>
      <c r="H23" s="283"/>
      <c r="I23" s="284"/>
      <c r="J23" s="284"/>
      <c r="K23" s="285"/>
      <c r="L23" s="40">
        <v>16</v>
      </c>
      <c r="M23" s="10" t="str">
        <f t="shared" si="0"/>
        <v>-</v>
      </c>
      <c r="N23" s="39">
        <v>21</v>
      </c>
      <c r="O23" s="397" t="str">
        <f>IF(L23&lt;&gt;"",IF(L23&gt;N23,IF(L24&gt;N24,"○",IF(L25&gt;N25,"○","×")),IF(L24&gt;N24,IF(L25&gt;N25,"○","×"),"×")),"")</f>
        <v>×</v>
      </c>
      <c r="P23" s="45">
        <v>21</v>
      </c>
      <c r="Q23" s="32" t="str">
        <f t="shared" si="1"/>
        <v>-</v>
      </c>
      <c r="R23" s="54">
        <v>11</v>
      </c>
      <c r="S23" s="397" t="str">
        <f>IF(P23&lt;&gt;"",IF(P23&gt;R23,IF(P24&gt;R24,"○",IF(P25&gt;R25,"○","×")),IF(P24&gt;R24,IF(P25&gt;R25,"○","×"),"×")),"")</f>
        <v>○</v>
      </c>
      <c r="T23" s="45">
        <v>21</v>
      </c>
      <c r="U23" s="32" t="str">
        <f t="shared" si="2"/>
        <v>-</v>
      </c>
      <c r="V23" s="54">
        <v>15</v>
      </c>
      <c r="W23" s="400" t="str">
        <f>IF(T23&lt;&gt;"",IF(T23&gt;V23,IF(T24&gt;V24,"○",IF(T25&gt;V25,"○","×")),IF(T24&gt;V24,IF(T25&gt;V25,"○","×"),"×")),"")</f>
        <v>×</v>
      </c>
      <c r="X23" s="289" t="s">
        <v>389</v>
      </c>
      <c r="Y23" s="290"/>
      <c r="Z23" s="290"/>
      <c r="AA23" s="291"/>
      <c r="AB23" s="9"/>
      <c r="AC23" s="22"/>
      <c r="AD23" s="20"/>
      <c r="AE23" s="57"/>
      <c r="AF23" s="56"/>
      <c r="AG23" s="55"/>
      <c r="AH23" s="20"/>
      <c r="AI23" s="20"/>
      <c r="AJ23" s="55"/>
      <c r="AK23" s="144"/>
      <c r="AL23" s="116"/>
      <c r="AM23" s="117" t="s">
        <v>84</v>
      </c>
      <c r="AN23" s="121" t="s">
        <v>370</v>
      </c>
      <c r="AO23" s="30">
        <f>IF(AU20="","",AU20)</f>
        <v>9</v>
      </c>
      <c r="AP23" s="10" t="str">
        <f t="shared" ref="AP23:AP31" si="6">IF(AO23="","","-")</f>
        <v>-</v>
      </c>
      <c r="AQ23" s="153">
        <f>IF(AS20="","",AS20)</f>
        <v>21</v>
      </c>
      <c r="AR23" s="281" t="str">
        <f>IF(AV20="","",IF(AV20="○","×",IF(AV20="×","○")))</f>
        <v>×</v>
      </c>
      <c r="AS23" s="283"/>
      <c r="AT23" s="284"/>
      <c r="AU23" s="284"/>
      <c r="AV23" s="285"/>
      <c r="AW23" s="40">
        <v>21</v>
      </c>
      <c r="AX23" s="10" t="str">
        <f t="shared" si="3"/>
        <v>-</v>
      </c>
      <c r="AY23" s="39">
        <v>23</v>
      </c>
      <c r="AZ23" s="397" t="str">
        <f>IF(AW23&lt;&gt;"",IF(AW23&gt;AY23,IF(AW24&gt;AY24,"○",IF(AW25&gt;AY25,"○","×")),IF(AW24&gt;AY24,IF(AW25&gt;AY25,"○","×"),"×")),"")</f>
        <v>×</v>
      </c>
      <c r="BA23" s="40">
        <v>21</v>
      </c>
      <c r="BB23" s="10" t="str">
        <f t="shared" si="4"/>
        <v>-</v>
      </c>
      <c r="BC23" s="39">
        <v>18</v>
      </c>
      <c r="BD23" s="400" t="str">
        <f>IF(BA23&lt;&gt;"",IF(BA23&gt;BC23,IF(BA24&gt;BC24,"○",IF(BA25&gt;BC25,"○","×")),IF(BA24&gt;BC24,IF(BA25&gt;BC25,"○","×"),"×")),"")</f>
        <v>×</v>
      </c>
      <c r="BE23" s="373" t="s">
        <v>390</v>
      </c>
      <c r="BF23" s="374"/>
      <c r="BG23" s="374"/>
      <c r="BH23" s="375"/>
      <c r="BI23" s="1"/>
      <c r="BJ23" s="147"/>
      <c r="BK23" s="148"/>
      <c r="BL23" s="147"/>
      <c r="BM23" s="148"/>
      <c r="BN23" s="21"/>
      <c r="BO23" s="148"/>
      <c r="BP23" s="148"/>
      <c r="BQ23" s="21"/>
      <c r="BR23" s="137"/>
    </row>
    <row r="24" spans="2:70" ht="12" customHeight="1" x14ac:dyDescent="0.15">
      <c r="B24" s="117" t="s">
        <v>348</v>
      </c>
      <c r="C24" s="118" t="s">
        <v>51</v>
      </c>
      <c r="D24" s="30">
        <f>IF(J21="","",J21)</f>
        <v>21</v>
      </c>
      <c r="E24" s="10" t="str">
        <f t="shared" si="5"/>
        <v>-</v>
      </c>
      <c r="F24" s="153">
        <f>IF(H21="","",H21)</f>
        <v>16</v>
      </c>
      <c r="G24" s="282" t="str">
        <f>IF(I21="","",I21)</f>
        <v>-</v>
      </c>
      <c r="H24" s="286"/>
      <c r="I24" s="287"/>
      <c r="J24" s="287"/>
      <c r="K24" s="288"/>
      <c r="L24" s="40">
        <v>16</v>
      </c>
      <c r="M24" s="10" t="str">
        <f t="shared" si="0"/>
        <v>-</v>
      </c>
      <c r="N24" s="39">
        <v>21</v>
      </c>
      <c r="O24" s="398"/>
      <c r="P24" s="40">
        <v>21</v>
      </c>
      <c r="Q24" s="10" t="str">
        <f t="shared" si="1"/>
        <v>-</v>
      </c>
      <c r="R24" s="39">
        <v>16</v>
      </c>
      <c r="S24" s="398"/>
      <c r="T24" s="40">
        <v>23</v>
      </c>
      <c r="U24" s="10" t="str">
        <f t="shared" si="2"/>
        <v>-</v>
      </c>
      <c r="V24" s="39">
        <v>25</v>
      </c>
      <c r="W24" s="401"/>
      <c r="X24" s="292"/>
      <c r="Y24" s="293"/>
      <c r="Z24" s="293"/>
      <c r="AA24" s="294"/>
      <c r="AB24" s="9"/>
      <c r="AC24" s="19">
        <f>COUNTIF(D23:W25,"○")</f>
        <v>2</v>
      </c>
      <c r="AD24" s="16">
        <f>COUNTIF(D23:W25,"×")</f>
        <v>2</v>
      </c>
      <c r="AE24" s="52">
        <f>(IF((D23&gt;F23),1,0))+(IF((D24&gt;F24),1,0))+(IF((D25&gt;F25),1,0))+(IF((H23&gt;J23),1,0))+(IF((H24&gt;J24),1,0))+(IF((H25&gt;J25),1,0))+(IF((L23&gt;N23),1,0))+(IF((L24&gt;N24),1,0))+(IF((L25&gt;N25),1,0))+(IF((P23&gt;R23),1,0))+(IF((P24&gt;R24),1,0))+(IF((P25&gt;R25),1,0))+(IF((T23&gt;V23),1,0))+(IF((T24&gt;V24),1,0))+(IF((T25&gt;V25),1,0))</f>
        <v>5</v>
      </c>
      <c r="AF24" s="51">
        <f>(IF((D23&lt;F23),1,0))+(IF((D24&lt;F24),1,0))+(IF((D25&lt;F25),1,0))+(IF((H23&lt;J23),1,0))+(IF((H24&lt;J24),1,0))+(IF((H25&lt;J25),1,0))+(IF((L23&lt;N23),1,0))+(IF((L24&lt;N24),1,0))+(IF((L25&lt;N25),1,0))+(IF((P23&lt;R23),1,0))+(IF((P24&lt;R24),1,0))+(IF((P25&lt;R25),1,0))+(IF((T23&lt;V23),1,0))+(IF((T24&lt;V24),1,0))+(IF((T25&lt;V25),1,0))</f>
        <v>4</v>
      </c>
      <c r="AG24" s="50">
        <f>AE24-AF24</f>
        <v>1</v>
      </c>
      <c r="AH24" s="16">
        <f>SUM(D23:D25,H23:H25,L23:L25,P23:P25,T23:T25)</f>
        <v>175</v>
      </c>
      <c r="AI24" s="16">
        <f>SUM(F23:F25,J23:J25,N23:N25,R23:R25,V23:V25)</f>
        <v>163</v>
      </c>
      <c r="AJ24" s="49">
        <f>AH24-AI24</f>
        <v>12</v>
      </c>
      <c r="AK24" s="144"/>
      <c r="AL24" s="88"/>
      <c r="AM24" s="117" t="s">
        <v>343</v>
      </c>
      <c r="AN24" s="118" t="s">
        <v>370</v>
      </c>
      <c r="AO24" s="30">
        <f>IF(AU21="","",AU21)</f>
        <v>13</v>
      </c>
      <c r="AP24" s="10" t="str">
        <f t="shared" si="6"/>
        <v>-</v>
      </c>
      <c r="AQ24" s="153">
        <f>IF(AS21="","",AS21)</f>
        <v>21</v>
      </c>
      <c r="AR24" s="282" t="str">
        <f>IF(AT21="","",AT21)</f>
        <v>-</v>
      </c>
      <c r="AS24" s="286"/>
      <c r="AT24" s="287"/>
      <c r="AU24" s="287"/>
      <c r="AV24" s="288"/>
      <c r="AW24" s="40">
        <v>19</v>
      </c>
      <c r="AX24" s="10" t="str">
        <f t="shared" si="3"/>
        <v>-</v>
      </c>
      <c r="AY24" s="39">
        <v>21</v>
      </c>
      <c r="AZ24" s="398"/>
      <c r="BA24" s="40">
        <v>20</v>
      </c>
      <c r="BB24" s="10" t="str">
        <f t="shared" si="4"/>
        <v>-</v>
      </c>
      <c r="BC24" s="39">
        <v>22</v>
      </c>
      <c r="BD24" s="401"/>
      <c r="BE24" s="376"/>
      <c r="BF24" s="377"/>
      <c r="BG24" s="377"/>
      <c r="BH24" s="378"/>
      <c r="BI24" s="1"/>
      <c r="BJ24" s="25">
        <f>COUNTIF(AO23:BD25,"○")</f>
        <v>0</v>
      </c>
      <c r="BK24" s="24">
        <f>COUNTIF(AO23:BD25,"×")</f>
        <v>3</v>
      </c>
      <c r="BL24" s="18">
        <f>(IF((AO23&gt;AQ23),1,0))+(IF((AO24&gt;AQ24),1,0))+(IF((AO25&gt;AQ25),1,0))+(IF((AS23&gt;AU23),1,0))+(IF((AS24&gt;AU24),1,0))+(IF((AS25&gt;AU25),1,0))+(IF((AW23&gt;AY23),1,0))+(IF((AW24&gt;AY24),1,0))+(IF((AW25&gt;AY25),1,0))+(IF((BA23&gt;BC23),1,0))+(IF((BA24&gt;BC24),1,0))+(IF((BA25&gt;BC25),1,0))</f>
        <v>1</v>
      </c>
      <c r="BM24" s="6">
        <f>(IF((AO23&lt;AQ23),1,0))+(IF((AO24&lt;AQ24),1,0))+(IF((AO25&lt;AQ25),1,0))+(IF((AS23&lt;AU23),1,0))+(IF((AS24&lt;AU24),1,0))+(IF((AS25&lt;AU25),1,0))+(IF((AW23&lt;AY23),1,0))+(IF((AW24&lt;AY24),1,0))+(IF((AW25&lt;AY25),1,0))+(IF((BA23&lt;BC23),1,0))+(IF((BA24&lt;BC24),1,0))+(IF((BA25&lt;BC25),1,0))</f>
        <v>6</v>
      </c>
      <c r="BN24" s="17">
        <f>BL24-BM24</f>
        <v>-5</v>
      </c>
      <c r="BO24" s="24">
        <f>SUM(AO23:AO25,AS23:AS25,AW23:AW25,BA23:BA25)</f>
        <v>118</v>
      </c>
      <c r="BP24" s="24">
        <f>SUM(AQ23:AQ25,AU23:AU25,AY23:AY25,BC23:BC25)</f>
        <v>147</v>
      </c>
      <c r="BQ24" s="23">
        <f>BO24-BP24</f>
        <v>-29</v>
      </c>
      <c r="BR24" s="137"/>
    </row>
    <row r="25" spans="2:70" ht="12" customHeight="1" x14ac:dyDescent="0.15">
      <c r="B25" s="119"/>
      <c r="C25" s="122" t="s">
        <v>104</v>
      </c>
      <c r="D25" s="38" t="str">
        <f>IF(J22="","",J22)</f>
        <v/>
      </c>
      <c r="E25" s="10" t="str">
        <f t="shared" si="5"/>
        <v/>
      </c>
      <c r="F25" s="35" t="str">
        <f>IF(H22="","",H22)</f>
        <v/>
      </c>
      <c r="G25" s="313" t="str">
        <f>IF(I22="","",I22)</f>
        <v/>
      </c>
      <c r="H25" s="314"/>
      <c r="I25" s="315"/>
      <c r="J25" s="315"/>
      <c r="K25" s="316"/>
      <c r="L25" s="34"/>
      <c r="M25" s="10" t="str">
        <f t="shared" si="0"/>
        <v/>
      </c>
      <c r="N25" s="33"/>
      <c r="O25" s="399"/>
      <c r="P25" s="34"/>
      <c r="Q25" s="37" t="str">
        <f t="shared" si="1"/>
        <v/>
      </c>
      <c r="R25" s="33"/>
      <c r="S25" s="399"/>
      <c r="T25" s="34">
        <v>15</v>
      </c>
      <c r="U25" s="37" t="str">
        <f t="shared" si="2"/>
        <v>-</v>
      </c>
      <c r="V25" s="33">
        <v>21</v>
      </c>
      <c r="W25" s="401"/>
      <c r="X25" s="8">
        <f>AC24</f>
        <v>2</v>
      </c>
      <c r="Y25" s="2" t="s">
        <v>3</v>
      </c>
      <c r="Z25" s="2">
        <f>AD24</f>
        <v>2</v>
      </c>
      <c r="AA25" s="7" t="s">
        <v>2</v>
      </c>
      <c r="AB25" s="9"/>
      <c r="AC25" s="15"/>
      <c r="AD25" s="11"/>
      <c r="AE25" s="48"/>
      <c r="AF25" s="47"/>
      <c r="AG25" s="46"/>
      <c r="AH25" s="11"/>
      <c r="AI25" s="11"/>
      <c r="AJ25" s="46"/>
      <c r="AK25" s="2"/>
      <c r="AL25" s="90"/>
      <c r="AM25" s="119"/>
      <c r="AN25" s="122"/>
      <c r="AO25" s="38" t="str">
        <f>IF(AU22="","",AU22)</f>
        <v/>
      </c>
      <c r="AP25" s="10" t="str">
        <f t="shared" si="6"/>
        <v/>
      </c>
      <c r="AQ25" s="35" t="str">
        <f>IF(AS22="","",AS22)</f>
        <v/>
      </c>
      <c r="AR25" s="313" t="str">
        <f>IF(AT22="","",AT22)</f>
        <v/>
      </c>
      <c r="AS25" s="314"/>
      <c r="AT25" s="315"/>
      <c r="AU25" s="315"/>
      <c r="AV25" s="316"/>
      <c r="AW25" s="34"/>
      <c r="AX25" s="10" t="str">
        <f t="shared" si="3"/>
        <v/>
      </c>
      <c r="AY25" s="33"/>
      <c r="AZ25" s="399"/>
      <c r="BA25" s="34">
        <v>15</v>
      </c>
      <c r="BB25" s="37" t="str">
        <f t="shared" si="4"/>
        <v>-</v>
      </c>
      <c r="BC25" s="33">
        <v>21</v>
      </c>
      <c r="BD25" s="402"/>
      <c r="BE25" s="8">
        <f>BJ24</f>
        <v>0</v>
      </c>
      <c r="BF25" s="2" t="s">
        <v>3</v>
      </c>
      <c r="BG25" s="2">
        <f>BK24</f>
        <v>3</v>
      </c>
      <c r="BH25" s="7" t="s">
        <v>2</v>
      </c>
      <c r="BI25" s="1"/>
      <c r="BJ25" s="14"/>
      <c r="BK25" s="13"/>
      <c r="BL25" s="14"/>
      <c r="BM25" s="13"/>
      <c r="BN25" s="12"/>
      <c r="BO25" s="13"/>
      <c r="BP25" s="13"/>
      <c r="BQ25" s="12"/>
      <c r="BR25" s="90"/>
    </row>
    <row r="26" spans="2:70" ht="12" customHeight="1" x14ac:dyDescent="0.15">
      <c r="B26" s="123" t="s">
        <v>349</v>
      </c>
      <c r="C26" s="118" t="s">
        <v>350</v>
      </c>
      <c r="D26" s="30">
        <f>IF(N20="","",N20)</f>
        <v>14</v>
      </c>
      <c r="E26" s="32" t="str">
        <f t="shared" si="5"/>
        <v>-</v>
      </c>
      <c r="F26" s="153">
        <f>IF(L20="","",L20)</f>
        <v>21</v>
      </c>
      <c r="G26" s="281" t="str">
        <f>IF(O20="","",IF(O20="○","×",IF(O20="×","○")))</f>
        <v>×</v>
      </c>
      <c r="H26" s="29">
        <f>IF(N23="","",N23)</f>
        <v>21</v>
      </c>
      <c r="I26" s="10" t="str">
        <f t="shared" ref="I26:I34" si="7">IF(H26="","","-")</f>
        <v>-</v>
      </c>
      <c r="J26" s="153">
        <f>IF(L23="","",L23)</f>
        <v>16</v>
      </c>
      <c r="K26" s="281" t="str">
        <f>IF(O23="","",IF(O23="○","×",IF(O23="×","○")))</f>
        <v>○</v>
      </c>
      <c r="L26" s="283"/>
      <c r="M26" s="284"/>
      <c r="N26" s="284"/>
      <c r="O26" s="285"/>
      <c r="P26" s="40">
        <v>21</v>
      </c>
      <c r="Q26" s="10" t="str">
        <f t="shared" si="1"/>
        <v>-</v>
      </c>
      <c r="R26" s="39">
        <v>6</v>
      </c>
      <c r="S26" s="398" t="str">
        <f>IF(P26&lt;&gt;"",IF(P26&gt;R26,IF(P27&gt;R27,"○",IF(P28&gt;R28,"○","×")),IF(P27&gt;R27,IF(P28&gt;R28,"○","×"),"×")),"")</f>
        <v>○</v>
      </c>
      <c r="T26" s="40">
        <v>21</v>
      </c>
      <c r="U26" s="10" t="str">
        <f t="shared" si="2"/>
        <v>-</v>
      </c>
      <c r="V26" s="39">
        <v>12</v>
      </c>
      <c r="W26" s="400" t="str">
        <f>IF(T26&lt;&gt;"",IF(T26&gt;V26,IF(T27&gt;V27,"○",IF(T28&gt;V28,"○","×")),IF(T27&gt;V27,IF(T28&gt;V28,"○","×"),"×")),"")</f>
        <v>○</v>
      </c>
      <c r="X26" s="289" t="s">
        <v>387</v>
      </c>
      <c r="Y26" s="290"/>
      <c r="Z26" s="290"/>
      <c r="AA26" s="291"/>
      <c r="AB26" s="9"/>
      <c r="AC26" s="19"/>
      <c r="AD26" s="16"/>
      <c r="AE26" s="52"/>
      <c r="AF26" s="51"/>
      <c r="AG26" s="49"/>
      <c r="AH26" s="16"/>
      <c r="AI26" s="16"/>
      <c r="AJ26" s="49"/>
      <c r="AK26" s="144"/>
      <c r="AL26" s="88"/>
      <c r="AM26" s="123" t="s">
        <v>340</v>
      </c>
      <c r="AN26" s="118" t="s">
        <v>51</v>
      </c>
      <c r="AO26" s="30">
        <f>IF(AY20="","",AY20)</f>
        <v>21</v>
      </c>
      <c r="AP26" s="32" t="str">
        <f t="shared" si="6"/>
        <v>-</v>
      </c>
      <c r="AQ26" s="153">
        <f>IF(AW20="","",AW20)</f>
        <v>14</v>
      </c>
      <c r="AR26" s="281" t="str">
        <f>IF(AZ20="","",IF(AZ20="○","×",IF(AZ20="×","○")))</f>
        <v>○</v>
      </c>
      <c r="AS26" s="29">
        <f>IF(AY23="","",AY23)</f>
        <v>23</v>
      </c>
      <c r="AT26" s="10" t="str">
        <f t="shared" ref="AT26:AT31" si="8">IF(AS26="","","-")</f>
        <v>-</v>
      </c>
      <c r="AU26" s="153">
        <f>IF(AW23="","",AW23)</f>
        <v>21</v>
      </c>
      <c r="AV26" s="281" t="str">
        <f>IF(AZ23="","",IF(AZ23="○","×",IF(AZ23="×","○")))</f>
        <v>○</v>
      </c>
      <c r="AW26" s="283"/>
      <c r="AX26" s="284"/>
      <c r="AY26" s="284"/>
      <c r="AZ26" s="285"/>
      <c r="BA26" s="40">
        <v>21</v>
      </c>
      <c r="BB26" s="10" t="str">
        <f t="shared" si="4"/>
        <v>-</v>
      </c>
      <c r="BC26" s="39">
        <v>14</v>
      </c>
      <c r="BD26" s="401" t="str">
        <f>IF(BA26&lt;&gt;"",IF(BA26&gt;BC26,IF(BA27&gt;BC27,"○",IF(BA28&gt;BC28,"○","×")),IF(BA27&gt;BC27,IF(BA28&gt;BC28,"○","×"),"×")),"")</f>
        <v>×</v>
      </c>
      <c r="BE26" s="373" t="s">
        <v>388</v>
      </c>
      <c r="BF26" s="374"/>
      <c r="BG26" s="374"/>
      <c r="BH26" s="375"/>
      <c r="BI26" s="1"/>
      <c r="BJ26" s="25"/>
      <c r="BK26" s="24"/>
      <c r="BL26" s="25"/>
      <c r="BM26" s="24"/>
      <c r="BN26" s="23"/>
      <c r="BO26" s="24"/>
      <c r="BP26" s="24"/>
      <c r="BQ26" s="23"/>
      <c r="BR26" s="137"/>
    </row>
    <row r="27" spans="2:70" ht="12" customHeight="1" x14ac:dyDescent="0.15">
      <c r="B27" s="123" t="s">
        <v>351</v>
      </c>
      <c r="C27" s="118" t="s">
        <v>71</v>
      </c>
      <c r="D27" s="30">
        <f>IF(N21="","",N21)</f>
        <v>21</v>
      </c>
      <c r="E27" s="10" t="str">
        <f t="shared" si="5"/>
        <v>-</v>
      </c>
      <c r="F27" s="153">
        <f>IF(L21="","",L21)</f>
        <v>12</v>
      </c>
      <c r="G27" s="282" t="str">
        <f>IF(I24="","",I24)</f>
        <v/>
      </c>
      <c r="H27" s="29">
        <f>IF(N24="","",N24)</f>
        <v>21</v>
      </c>
      <c r="I27" s="10" t="str">
        <f t="shared" si="7"/>
        <v>-</v>
      </c>
      <c r="J27" s="153">
        <f>IF(L24="","",L24)</f>
        <v>16</v>
      </c>
      <c r="K27" s="282" t="str">
        <f>IF(M24="","",M24)</f>
        <v>-</v>
      </c>
      <c r="L27" s="286"/>
      <c r="M27" s="287"/>
      <c r="N27" s="287"/>
      <c r="O27" s="288"/>
      <c r="P27" s="40">
        <v>21</v>
      </c>
      <c r="Q27" s="10" t="str">
        <f t="shared" si="1"/>
        <v>-</v>
      </c>
      <c r="R27" s="39">
        <v>8</v>
      </c>
      <c r="S27" s="398"/>
      <c r="T27" s="40">
        <v>21</v>
      </c>
      <c r="U27" s="10" t="str">
        <f t="shared" si="2"/>
        <v>-</v>
      </c>
      <c r="V27" s="39">
        <v>11</v>
      </c>
      <c r="W27" s="401"/>
      <c r="X27" s="292"/>
      <c r="Y27" s="293"/>
      <c r="Z27" s="293"/>
      <c r="AA27" s="294"/>
      <c r="AB27" s="9"/>
      <c r="AC27" s="19">
        <f>COUNTIF(D26:W28,"○")</f>
        <v>3</v>
      </c>
      <c r="AD27" s="16">
        <f>COUNTIF(D26:W28,"×")</f>
        <v>1</v>
      </c>
      <c r="AE27" s="52">
        <f>(IF((D26&gt;F26),1,0))+(IF((D27&gt;F27),1,0))+(IF((D28&gt;F28),1,0))+(IF((H26&gt;J26),1,0))+(IF((H27&gt;J27),1,0))+(IF((H28&gt;J28),1,0))+(IF((L26&gt;N26),1,0))+(IF((L27&gt;N27),1,0))+(IF((L28&gt;N28),1,0))+(IF((P26&gt;R26),1,0))+(IF((P27&gt;R27),1,0))+(IF((P28&gt;R28),1,0))+(IF((T26&gt;V26),1,0))+(IF((T27&gt;V27),1,0))+(IF((T28&gt;V28),1,0))</f>
        <v>7</v>
      </c>
      <c r="AF27" s="51">
        <f>(IF((D26&lt;F26),1,0))+(IF((D27&lt;F27),1,0))+(IF((D28&lt;F28),1,0))+(IF((H26&lt;J26),1,0))+(IF((H27&lt;J27),1,0))+(IF((H28&lt;J28),1,0))+(IF((L26&lt;N26),1,0))+(IF((L27&lt;N27),1,0))+(IF((L28&lt;N28),1,0))+(IF((P26&lt;R26),1,0))+(IF((P27&lt;R27),1,0))+(IF((P28&lt;R28),1,0))+(IF((T26&lt;V26),1,0))+(IF((T27&lt;V27),1,0))+(IF((T28&lt;V28),1,0))</f>
        <v>2</v>
      </c>
      <c r="AG27" s="50">
        <f>AE27-AF27</f>
        <v>5</v>
      </c>
      <c r="AH27" s="16">
        <f>SUM(D26:D28,H26:H28,L26:L28,P26:P28,T26:T28)</f>
        <v>180</v>
      </c>
      <c r="AI27" s="16">
        <f>SUM(F26:F28,J26:J28,N26:N28,R26:R28,V26:V28)</f>
        <v>123</v>
      </c>
      <c r="AJ27" s="49">
        <f>AH27-AI27</f>
        <v>57</v>
      </c>
      <c r="AK27" s="144"/>
      <c r="AL27" s="88"/>
      <c r="AM27" s="123" t="s">
        <v>341</v>
      </c>
      <c r="AN27" s="118" t="s">
        <v>51</v>
      </c>
      <c r="AO27" s="30">
        <f>IF(AY21="","",AY21)</f>
        <v>12</v>
      </c>
      <c r="AP27" s="10" t="str">
        <f t="shared" si="6"/>
        <v>-</v>
      </c>
      <c r="AQ27" s="153">
        <f>IF(AW21="","",AW21)</f>
        <v>21</v>
      </c>
      <c r="AR27" s="282" t="str">
        <f>IF(AT24="","",AT24)</f>
        <v/>
      </c>
      <c r="AS27" s="29">
        <f>IF(AY24="","",AY24)</f>
        <v>21</v>
      </c>
      <c r="AT27" s="10" t="str">
        <f t="shared" si="8"/>
        <v>-</v>
      </c>
      <c r="AU27" s="153">
        <f>IF(AW24="","",AW24)</f>
        <v>19</v>
      </c>
      <c r="AV27" s="282" t="str">
        <f>IF(AX24="","",AX24)</f>
        <v>-</v>
      </c>
      <c r="AW27" s="286"/>
      <c r="AX27" s="287"/>
      <c r="AY27" s="287"/>
      <c r="AZ27" s="288"/>
      <c r="BA27" s="40">
        <v>16</v>
      </c>
      <c r="BB27" s="10" t="str">
        <f t="shared" si="4"/>
        <v>-</v>
      </c>
      <c r="BC27" s="39">
        <v>21</v>
      </c>
      <c r="BD27" s="401"/>
      <c r="BE27" s="376"/>
      <c r="BF27" s="377"/>
      <c r="BG27" s="377"/>
      <c r="BH27" s="378"/>
      <c r="BI27" s="1"/>
      <c r="BJ27" s="25">
        <f>COUNTIF(AO26:BD28,"○")</f>
        <v>2</v>
      </c>
      <c r="BK27" s="24">
        <f>COUNTIF(AO26:BD28,"×")</f>
        <v>1</v>
      </c>
      <c r="BL27" s="18">
        <f>(IF((AO26&gt;AQ26),1,0))+(IF((AO27&gt;AQ27),1,0))+(IF((AO28&gt;AQ28),1,0))+(IF((AS26&gt;AU26),1,0))+(IF((AS27&gt;AU27),1,0))+(IF((AS28&gt;AU28),1,0))+(IF((AW26&gt;AY26),1,0))+(IF((AW27&gt;AY27),1,0))+(IF((AW28&gt;AY28),1,0))+(IF((BA26&gt;BC26),1,0))+(IF((BA27&gt;BC27),1,0))+(IF((BA28&gt;BC28),1,0))</f>
        <v>5</v>
      </c>
      <c r="BM27" s="6">
        <f>(IF((AO26&lt;AQ26),1,0))+(IF((AO27&lt;AQ27),1,0))+(IF((AO28&lt;AQ28),1,0))+(IF((AS26&lt;AU26),1,0))+(IF((AS27&lt;AU27),1,0))+(IF((AS28&lt;AU28),1,0))+(IF((AW26&lt;AY26),1,0))+(IF((AW27&lt;AY27),1,0))+(IF((AW28&lt;AY28),1,0))+(IF((BA26&lt;BC26),1,0))+(IF((BA27&lt;BC27),1,0))+(IF((BA28&lt;BC28),1,0))</f>
        <v>3</v>
      </c>
      <c r="BN27" s="17">
        <f>BL27-BM27</f>
        <v>2</v>
      </c>
      <c r="BO27" s="24">
        <f>SUM(AO26:AO28,AS26:AS28,AW26:AW28,BA26:BA28)</f>
        <v>153</v>
      </c>
      <c r="BP27" s="24">
        <f>SUM(AQ26:AQ28,AU26:AU28,AY26:AY28,BC26:BC28)</f>
        <v>149</v>
      </c>
      <c r="BQ27" s="23">
        <f>BO27-BP27</f>
        <v>4</v>
      </c>
      <c r="BR27" s="137"/>
    </row>
    <row r="28" spans="2:70" ht="12" customHeight="1" x14ac:dyDescent="0.15">
      <c r="B28" s="119"/>
      <c r="C28" s="120" t="s">
        <v>267</v>
      </c>
      <c r="D28" s="30">
        <f>IF(N22="","",N22)</f>
        <v>19</v>
      </c>
      <c r="E28" s="10" t="str">
        <f t="shared" si="5"/>
        <v>-</v>
      </c>
      <c r="F28" s="153">
        <f>IF(L22="","",L22)</f>
        <v>21</v>
      </c>
      <c r="G28" s="282" t="str">
        <f>IF(I25="","",I25)</f>
        <v/>
      </c>
      <c r="H28" s="29" t="str">
        <f>IF(N25="","",N25)</f>
        <v/>
      </c>
      <c r="I28" s="10" t="str">
        <f t="shared" si="7"/>
        <v/>
      </c>
      <c r="J28" s="153" t="str">
        <f>IF(L25="","",L25)</f>
        <v/>
      </c>
      <c r="K28" s="282" t="str">
        <f>IF(M25="","",M25)</f>
        <v/>
      </c>
      <c r="L28" s="286"/>
      <c r="M28" s="287"/>
      <c r="N28" s="287"/>
      <c r="O28" s="288"/>
      <c r="P28" s="40"/>
      <c r="Q28" s="10" t="str">
        <f t="shared" si="1"/>
        <v/>
      </c>
      <c r="R28" s="39"/>
      <c r="S28" s="399"/>
      <c r="T28" s="40"/>
      <c r="U28" s="10" t="str">
        <f t="shared" si="2"/>
        <v/>
      </c>
      <c r="V28" s="39"/>
      <c r="W28" s="402"/>
      <c r="X28" s="8">
        <f>AC27</f>
        <v>3</v>
      </c>
      <c r="Y28" s="2" t="s">
        <v>3</v>
      </c>
      <c r="Z28" s="2">
        <f>AD27</f>
        <v>1</v>
      </c>
      <c r="AA28" s="7" t="s">
        <v>2</v>
      </c>
      <c r="AB28" s="9"/>
      <c r="AC28" s="19"/>
      <c r="AD28" s="16"/>
      <c r="AE28" s="52"/>
      <c r="AF28" s="51"/>
      <c r="AG28" s="49"/>
      <c r="AH28" s="16"/>
      <c r="AI28" s="16"/>
      <c r="AJ28" s="49"/>
      <c r="AK28" s="2"/>
      <c r="AL28" s="90"/>
      <c r="AM28" s="119"/>
      <c r="AN28" s="120" t="s">
        <v>342</v>
      </c>
      <c r="AO28" s="38">
        <f>IF(AY22="","",AY22)</f>
        <v>21</v>
      </c>
      <c r="AP28" s="37" t="str">
        <f t="shared" si="6"/>
        <v>-</v>
      </c>
      <c r="AQ28" s="35">
        <f>IF(AW22="","",AW22)</f>
        <v>18</v>
      </c>
      <c r="AR28" s="313" t="str">
        <f>IF(AT25="","",AT25)</f>
        <v/>
      </c>
      <c r="AS28" s="36" t="str">
        <f>IF(AY25="","",AY25)</f>
        <v/>
      </c>
      <c r="AT28" s="10" t="str">
        <f t="shared" si="8"/>
        <v/>
      </c>
      <c r="AU28" s="35" t="str">
        <f>IF(AW25="","",AW25)</f>
        <v/>
      </c>
      <c r="AV28" s="313" t="str">
        <f>IF(AX25="","",AX25)</f>
        <v/>
      </c>
      <c r="AW28" s="314"/>
      <c r="AX28" s="315"/>
      <c r="AY28" s="315"/>
      <c r="AZ28" s="316"/>
      <c r="BA28" s="34">
        <v>18</v>
      </c>
      <c r="BB28" s="10" t="str">
        <f t="shared" si="4"/>
        <v>-</v>
      </c>
      <c r="BC28" s="33">
        <v>21</v>
      </c>
      <c r="BD28" s="402"/>
      <c r="BE28" s="8">
        <f>BJ27</f>
        <v>2</v>
      </c>
      <c r="BF28" s="2" t="s">
        <v>3</v>
      </c>
      <c r="BG28" s="2">
        <f>BK27</f>
        <v>1</v>
      </c>
      <c r="BH28" s="7" t="s">
        <v>2</v>
      </c>
      <c r="BI28" s="1"/>
      <c r="BJ28" s="25"/>
      <c r="BK28" s="24"/>
      <c r="BL28" s="25"/>
      <c r="BM28" s="24"/>
      <c r="BN28" s="23"/>
      <c r="BO28" s="24"/>
      <c r="BP28" s="24"/>
      <c r="BQ28" s="23"/>
      <c r="BR28" s="90"/>
    </row>
    <row r="29" spans="2:70" ht="12" customHeight="1" x14ac:dyDescent="0.15">
      <c r="B29" s="117" t="s">
        <v>354</v>
      </c>
      <c r="C29" s="121" t="s">
        <v>370</v>
      </c>
      <c r="D29" s="53">
        <f>IF(R20="","",R20)</f>
        <v>14</v>
      </c>
      <c r="E29" s="32" t="str">
        <f t="shared" si="5"/>
        <v>-</v>
      </c>
      <c r="F29" s="152">
        <f>IF(P20="","",P20)</f>
        <v>21</v>
      </c>
      <c r="G29" s="379" t="str">
        <f>IF(S20="","",IF(S20="○","×",IF(S20="×","○")))</f>
        <v>×</v>
      </c>
      <c r="H29" s="31">
        <f>IF(R23="","",R23)</f>
        <v>11</v>
      </c>
      <c r="I29" s="32" t="str">
        <f t="shared" si="7"/>
        <v>-</v>
      </c>
      <c r="J29" s="152">
        <f>IF(P23="","",P23)</f>
        <v>21</v>
      </c>
      <c r="K29" s="281" t="str">
        <f>IF(S23="","",IF(S23="○","×",IF(S23="×","○")))</f>
        <v>×</v>
      </c>
      <c r="L29" s="152">
        <f>IF(R26="","",R26)</f>
        <v>6</v>
      </c>
      <c r="M29" s="32" t="str">
        <f t="shared" ref="M29:M34" si="9">IF(L29="","","-")</f>
        <v>-</v>
      </c>
      <c r="N29" s="152">
        <f>IF(P26="","",P26)</f>
        <v>21</v>
      </c>
      <c r="O29" s="281" t="str">
        <f>IF(S26="","",IF(S26="○","×",IF(S26="×","○")))</f>
        <v>×</v>
      </c>
      <c r="P29" s="283"/>
      <c r="Q29" s="284"/>
      <c r="R29" s="284"/>
      <c r="S29" s="285"/>
      <c r="T29" s="45">
        <v>11</v>
      </c>
      <c r="U29" s="32" t="str">
        <f t="shared" si="2"/>
        <v>-</v>
      </c>
      <c r="V29" s="54">
        <v>21</v>
      </c>
      <c r="W29" s="401" t="str">
        <f>IF(T29&lt;&gt;"",IF(T29&gt;V29,IF(T30&gt;V30,"○",IF(T31&gt;V31,"○","×")),IF(T30&gt;V30,IF(T31&gt;V31,"○","×"),"×")),"")</f>
        <v>×</v>
      </c>
      <c r="X29" s="289" t="s">
        <v>399</v>
      </c>
      <c r="Y29" s="290"/>
      <c r="Z29" s="290"/>
      <c r="AA29" s="291"/>
      <c r="AB29" s="9"/>
      <c r="AC29" s="22"/>
      <c r="AD29" s="20"/>
      <c r="AE29" s="57"/>
      <c r="AF29" s="56"/>
      <c r="AG29" s="55"/>
      <c r="AH29" s="20"/>
      <c r="AI29" s="20"/>
      <c r="AJ29" s="55"/>
      <c r="AK29" s="144"/>
      <c r="AL29" s="88"/>
      <c r="AM29" s="124" t="s">
        <v>54</v>
      </c>
      <c r="AN29" s="121" t="s">
        <v>39</v>
      </c>
      <c r="AO29" s="30">
        <f>IF(BC20="","",BC20)</f>
        <v>21</v>
      </c>
      <c r="AP29" s="10" t="str">
        <f t="shared" si="6"/>
        <v>-</v>
      </c>
      <c r="AQ29" s="153">
        <f>IF(BA20="","",BA20)</f>
        <v>17</v>
      </c>
      <c r="AR29" s="281" t="str">
        <f>IF(BD20="","",IF(BD20="○","×",IF(BD20="×","○")))</f>
        <v>○</v>
      </c>
      <c r="AS29" s="29">
        <f>IF(BC23="","",BC23)</f>
        <v>18</v>
      </c>
      <c r="AT29" s="32" t="str">
        <f t="shared" si="8"/>
        <v>-</v>
      </c>
      <c r="AU29" s="153">
        <f>IF(BA23="","",BA23)</f>
        <v>21</v>
      </c>
      <c r="AV29" s="281" t="str">
        <f>IF(BD23="","",IF(BD23="○","×",IF(BD23="×","○")))</f>
        <v>○</v>
      </c>
      <c r="AW29" s="31">
        <f>IF(BC26="","",BC26)</f>
        <v>14</v>
      </c>
      <c r="AX29" s="10" t="str">
        <f>IF(AW29="","","-")</f>
        <v>-</v>
      </c>
      <c r="AY29" s="152">
        <f>IF(BA26="","",BA26)</f>
        <v>21</v>
      </c>
      <c r="AZ29" s="281" t="str">
        <f>IF(BD26="","",IF(BD26="○","×",IF(BD26="×","○")))</f>
        <v>○</v>
      </c>
      <c r="BA29" s="283"/>
      <c r="BB29" s="284"/>
      <c r="BC29" s="284"/>
      <c r="BD29" s="368"/>
      <c r="BE29" s="373" t="s">
        <v>387</v>
      </c>
      <c r="BF29" s="374"/>
      <c r="BG29" s="374"/>
      <c r="BH29" s="375"/>
      <c r="BI29" s="1"/>
      <c r="BJ29" s="147"/>
      <c r="BK29" s="148"/>
      <c r="BL29" s="147"/>
      <c r="BM29" s="148"/>
      <c r="BN29" s="21"/>
      <c r="BO29" s="148"/>
      <c r="BP29" s="148"/>
      <c r="BQ29" s="21"/>
      <c r="BR29" s="137"/>
    </row>
    <row r="30" spans="2:70" ht="12" customHeight="1" x14ac:dyDescent="0.15">
      <c r="B30" s="117" t="s">
        <v>355</v>
      </c>
      <c r="C30" s="118" t="s">
        <v>370</v>
      </c>
      <c r="D30" s="30">
        <f>IF(R21="","",R21)</f>
        <v>16</v>
      </c>
      <c r="E30" s="10" t="str">
        <f t="shared" si="5"/>
        <v>-</v>
      </c>
      <c r="F30" s="153">
        <f>IF(P21="","",P21)</f>
        <v>21</v>
      </c>
      <c r="G30" s="380" t="str">
        <f>IF(I27="","",I27)</f>
        <v>-</v>
      </c>
      <c r="H30" s="29">
        <f>IF(R24="","",R24)</f>
        <v>16</v>
      </c>
      <c r="I30" s="10" t="str">
        <f t="shared" si="7"/>
        <v>-</v>
      </c>
      <c r="J30" s="153">
        <f>IF(P24="","",P24)</f>
        <v>21</v>
      </c>
      <c r="K30" s="282" t="str">
        <f>IF(M27="","",M27)</f>
        <v/>
      </c>
      <c r="L30" s="153">
        <f>IF(R27="","",R27)</f>
        <v>8</v>
      </c>
      <c r="M30" s="10" t="str">
        <f t="shared" si="9"/>
        <v>-</v>
      </c>
      <c r="N30" s="153">
        <f>IF(P27="","",P27)</f>
        <v>21</v>
      </c>
      <c r="O30" s="282" t="str">
        <f>IF(Q27="","",Q27)</f>
        <v>-</v>
      </c>
      <c r="P30" s="286"/>
      <c r="Q30" s="287"/>
      <c r="R30" s="287"/>
      <c r="S30" s="288"/>
      <c r="T30" s="40">
        <v>19</v>
      </c>
      <c r="U30" s="10" t="str">
        <f t="shared" si="2"/>
        <v>-</v>
      </c>
      <c r="V30" s="39">
        <v>21</v>
      </c>
      <c r="W30" s="401"/>
      <c r="X30" s="292"/>
      <c r="Y30" s="293"/>
      <c r="Z30" s="293"/>
      <c r="AA30" s="294"/>
      <c r="AB30" s="9"/>
      <c r="AC30" s="19">
        <f>COUNTIF(D29:W31,"○")</f>
        <v>0</v>
      </c>
      <c r="AD30" s="16">
        <f>COUNTIF(D29:W31,"×")</f>
        <v>4</v>
      </c>
      <c r="AE30" s="52">
        <f>(IF((D29&gt;F29),1,0))+(IF((D30&gt;F30),1,0))+(IF((D31&gt;F31),1,0))+(IF((H29&gt;J29),1,0))+(IF((H30&gt;J30),1,0))+(IF((H31&gt;J31),1,0))+(IF((L29&gt;N29),1,0))+(IF((L30&gt;N30),1,0))+(IF((L31&gt;N31),1,0))+(IF((P29&gt;R29),1,0))+(IF((P30&gt;R30),1,0))+(IF((P31&gt;R31),1,0))+(IF((T29&gt;V29),1,0))+(IF((T30&gt;V30),1,0))+(IF((T31&gt;V31),1,0))</f>
        <v>0</v>
      </c>
      <c r="AF30" s="51">
        <f>(IF((D29&lt;F29),1,0))+(IF((D30&lt;F30),1,0))+(IF((D31&lt;F31),1,0))+(IF((H29&lt;J29),1,0))+(IF((H30&lt;J30),1,0))+(IF((H31&lt;J31),1,0))+(IF((L29&lt;N29),1,0))+(IF((L30&lt;N30),1,0))+(IF((L31&lt;N31),1,0))+(IF((P29&lt;R29),1,0))+(IF((P30&lt;R30),1,0))+(IF((P31&lt;R31),1,0))+(IF((T29&lt;V29),1,0))+(IF((T30&lt;V30),1,0))+(IF((T31&lt;V31),1,0))</f>
        <v>8</v>
      </c>
      <c r="AG30" s="50">
        <f>AE30-AF30</f>
        <v>-8</v>
      </c>
      <c r="AH30" s="16">
        <f>SUM(D29:D31,H29:H31,L29:L31,P29:P31,T29:T31)</f>
        <v>101</v>
      </c>
      <c r="AI30" s="16">
        <f>SUM(F29:F31,J29:J31,N29:N31,R29:R31,V29:V31)</f>
        <v>168</v>
      </c>
      <c r="AJ30" s="49">
        <f>AH30-AI30</f>
        <v>-67</v>
      </c>
      <c r="AK30" s="144"/>
      <c r="AL30" s="88"/>
      <c r="AM30" s="123" t="s">
        <v>55</v>
      </c>
      <c r="AN30" s="118" t="s">
        <v>39</v>
      </c>
      <c r="AO30" s="30">
        <f>IF(BC21="","",BC21)</f>
        <v>21</v>
      </c>
      <c r="AP30" s="10" t="str">
        <f t="shared" si="6"/>
        <v>-</v>
      </c>
      <c r="AQ30" s="153">
        <f>IF(BA21="","",BA21)</f>
        <v>19</v>
      </c>
      <c r="AR30" s="282" t="str">
        <f>IF(AT27="","",AT27)</f>
        <v>-</v>
      </c>
      <c r="AS30" s="29">
        <f>IF(BC24="","",BC24)</f>
        <v>22</v>
      </c>
      <c r="AT30" s="10" t="str">
        <f t="shared" si="8"/>
        <v>-</v>
      </c>
      <c r="AU30" s="153">
        <f>IF(BA24="","",BA24)</f>
        <v>20</v>
      </c>
      <c r="AV30" s="282" t="str">
        <f>IF(AX27="","",AX27)</f>
        <v/>
      </c>
      <c r="AW30" s="29">
        <f>IF(BC27="","",BC27)</f>
        <v>21</v>
      </c>
      <c r="AX30" s="10" t="str">
        <f>IF(AW30="","","-")</f>
        <v>-</v>
      </c>
      <c r="AY30" s="153">
        <f>IF(BA27="","",BA27)</f>
        <v>16</v>
      </c>
      <c r="AZ30" s="282" t="str">
        <f>IF(BB27="","",BB27)</f>
        <v>-</v>
      </c>
      <c r="BA30" s="286"/>
      <c r="BB30" s="287"/>
      <c r="BC30" s="287"/>
      <c r="BD30" s="369"/>
      <c r="BE30" s="376"/>
      <c r="BF30" s="377"/>
      <c r="BG30" s="377"/>
      <c r="BH30" s="378"/>
      <c r="BI30" s="1"/>
      <c r="BJ30" s="25">
        <f>COUNTIF(AO29:BD31,"○")</f>
        <v>3</v>
      </c>
      <c r="BK30" s="24">
        <f>COUNTIF(AO29:BD31,"×")</f>
        <v>0</v>
      </c>
      <c r="BL30" s="18">
        <f>(IF((AO29&gt;AQ29),1,0))+(IF((AO30&gt;AQ30),1,0))+(IF((AO31&gt;AQ31),1,0))+(IF((AS29&gt;AU29),1,0))+(IF((AS30&gt;AU30),1,0))+(IF((AS31&gt;AU31),1,0))+(IF((AW29&gt;AY29),1,0))+(IF((AW30&gt;AY30),1,0))+(IF((AW31&gt;AY31),1,0))+(IF((BA29&gt;BC29),1,0))+(IF((BA30&gt;BC30),1,0))+(IF((BA31&gt;BC31),1,0))</f>
        <v>6</v>
      </c>
      <c r="BM30" s="6">
        <f>(IF((AO29&lt;AQ29),1,0))+(IF((AO30&lt;AQ30),1,0))+(IF((AO31&lt;AQ31),1,0))+(IF((AS29&lt;AU29),1,0))+(IF((AS30&lt;AU30),1,0))+(IF((AS31&lt;AU31),1,0))+(IF((AW29&lt;AY29),1,0))+(IF((AW30&lt;AY30),1,0))+(IF((AW31&lt;AY31),1,0))+(IF((BA29&lt;BC29),1,0))+(IF((BA30&lt;BC30),1,0))+(IF((BA31&lt;BC31),1,0))</f>
        <v>2</v>
      </c>
      <c r="BN30" s="17">
        <f>BL30-BM30</f>
        <v>4</v>
      </c>
      <c r="BO30" s="24">
        <f>SUM(AO29:AO31,AS29:AS31,AW29:AW31,BA29:BA31)</f>
        <v>159</v>
      </c>
      <c r="BP30" s="24">
        <f>SUM(AQ29:AQ31,AU29:AU31,AY29:AY31,BC29:BC31)</f>
        <v>147</v>
      </c>
      <c r="BQ30" s="23">
        <f>BO30-BP30</f>
        <v>12</v>
      </c>
      <c r="BR30" s="137"/>
    </row>
    <row r="31" spans="2:70" ht="12" customHeight="1" thickBot="1" x14ac:dyDescent="0.2">
      <c r="B31" s="123"/>
      <c r="C31" s="120"/>
      <c r="D31" s="30" t="str">
        <f>IF(R22="","",R22)</f>
        <v/>
      </c>
      <c r="E31" s="10" t="str">
        <f t="shared" si="5"/>
        <v/>
      </c>
      <c r="F31" s="153" t="str">
        <f>IF(P22="","",P22)</f>
        <v/>
      </c>
      <c r="G31" s="380" t="str">
        <f>IF(I28="","",I28)</f>
        <v/>
      </c>
      <c r="H31" s="29" t="str">
        <f>IF(R25="","",R25)</f>
        <v/>
      </c>
      <c r="I31" s="10" t="str">
        <f t="shared" si="7"/>
        <v/>
      </c>
      <c r="J31" s="153" t="str">
        <f>IF(P25="","",P25)</f>
        <v/>
      </c>
      <c r="K31" s="282" t="str">
        <f>IF(M28="","",M28)</f>
        <v/>
      </c>
      <c r="L31" s="153" t="str">
        <f>IF(R28="","",R28)</f>
        <v/>
      </c>
      <c r="M31" s="10" t="str">
        <f t="shared" si="9"/>
        <v/>
      </c>
      <c r="N31" s="153" t="str">
        <f>IF(P28="","",P28)</f>
        <v/>
      </c>
      <c r="O31" s="282" t="str">
        <f>IF(Q28="","",Q28)</f>
        <v/>
      </c>
      <c r="P31" s="286"/>
      <c r="Q31" s="287"/>
      <c r="R31" s="287"/>
      <c r="S31" s="288"/>
      <c r="T31" s="40"/>
      <c r="U31" s="10" t="str">
        <f t="shared" si="2"/>
        <v/>
      </c>
      <c r="V31" s="39"/>
      <c r="W31" s="402"/>
      <c r="X31" s="8">
        <f>AC30</f>
        <v>0</v>
      </c>
      <c r="Y31" s="2" t="s">
        <v>3</v>
      </c>
      <c r="Z31" s="2">
        <f>AD30</f>
        <v>4</v>
      </c>
      <c r="AA31" s="7" t="s">
        <v>2</v>
      </c>
      <c r="AB31" s="9"/>
      <c r="AC31" s="15"/>
      <c r="AD31" s="11"/>
      <c r="AE31" s="48"/>
      <c r="AF31" s="47"/>
      <c r="AG31" s="46"/>
      <c r="AH31" s="11"/>
      <c r="AI31" s="11"/>
      <c r="AJ31" s="46"/>
      <c r="AK31" s="2"/>
      <c r="AL31" s="90"/>
      <c r="AM31" s="126"/>
      <c r="AN31" s="127"/>
      <c r="AO31" s="28" t="str">
        <f>IF(BC22="","",BC22)</f>
        <v/>
      </c>
      <c r="AP31" s="26" t="str">
        <f t="shared" si="6"/>
        <v/>
      </c>
      <c r="AQ31" s="154" t="str">
        <f>IF(BA22="","",BA22)</f>
        <v/>
      </c>
      <c r="AR31" s="367" t="str">
        <f>IF(AT28="","",AT28)</f>
        <v/>
      </c>
      <c r="AS31" s="27">
        <f>IF(BC25="","",BC25)</f>
        <v>21</v>
      </c>
      <c r="AT31" s="26" t="str">
        <f t="shared" si="8"/>
        <v>-</v>
      </c>
      <c r="AU31" s="154">
        <f>IF(BA25="","",BA25)</f>
        <v>15</v>
      </c>
      <c r="AV31" s="367" t="str">
        <f>IF(AX28="","",AX28)</f>
        <v/>
      </c>
      <c r="AW31" s="27">
        <f>IF(BC28="","",BC28)</f>
        <v>21</v>
      </c>
      <c r="AX31" s="26" t="str">
        <f>IF(AW31="","","-")</f>
        <v>-</v>
      </c>
      <c r="AY31" s="154">
        <f>IF(BA28="","",BA28)</f>
        <v>18</v>
      </c>
      <c r="AZ31" s="367" t="str">
        <f>IF(BB28="","",BB28)</f>
        <v>-</v>
      </c>
      <c r="BA31" s="370"/>
      <c r="BB31" s="371"/>
      <c r="BC31" s="371"/>
      <c r="BD31" s="372"/>
      <c r="BE31" s="5">
        <f>BJ30</f>
        <v>3</v>
      </c>
      <c r="BF31" s="4" t="s">
        <v>3</v>
      </c>
      <c r="BG31" s="4">
        <f>BK30</f>
        <v>0</v>
      </c>
      <c r="BH31" s="3" t="s">
        <v>2</v>
      </c>
      <c r="BI31" s="1"/>
      <c r="BJ31" s="14"/>
      <c r="BK31" s="13"/>
      <c r="BL31" s="14"/>
      <c r="BM31" s="13"/>
      <c r="BN31" s="12"/>
      <c r="BO31" s="13"/>
      <c r="BP31" s="13"/>
      <c r="BQ31" s="12"/>
      <c r="BR31" s="90"/>
    </row>
    <row r="32" spans="2:70" ht="12" customHeight="1" x14ac:dyDescent="0.15">
      <c r="B32" s="124" t="s">
        <v>352</v>
      </c>
      <c r="C32" s="125" t="s">
        <v>384</v>
      </c>
      <c r="D32" s="53">
        <f>IF(V20="","",V20)</f>
        <v>8</v>
      </c>
      <c r="E32" s="32" t="str">
        <f t="shared" si="5"/>
        <v>-</v>
      </c>
      <c r="F32" s="152">
        <f>IF(T20="","",T20)</f>
        <v>21</v>
      </c>
      <c r="G32" s="379" t="str">
        <f>IF(W20="","",IF(W20="○","×",IF(W20="×","○")))</f>
        <v>×</v>
      </c>
      <c r="H32" s="31">
        <f>IF(V23="","",V23)</f>
        <v>15</v>
      </c>
      <c r="I32" s="32" t="str">
        <f t="shared" si="7"/>
        <v>-</v>
      </c>
      <c r="J32" s="152">
        <f>IF(T23="","",T23)</f>
        <v>21</v>
      </c>
      <c r="K32" s="281" t="str">
        <f>IF(W23="","",IF(W23="○","×",IF(W23="×","○")))</f>
        <v>○</v>
      </c>
      <c r="L32" s="152">
        <f>IF(V26="","",V26)</f>
        <v>12</v>
      </c>
      <c r="M32" s="32" t="str">
        <f t="shared" si="9"/>
        <v>-</v>
      </c>
      <c r="N32" s="152">
        <f>IF(T26="","",T26)</f>
        <v>21</v>
      </c>
      <c r="O32" s="281" t="str">
        <f>IF(W26="","",IF(W26="○","×",IF(W26="×","○")))</f>
        <v>×</v>
      </c>
      <c r="P32" s="31">
        <f>IF(V29="","",V29)</f>
        <v>21</v>
      </c>
      <c r="Q32" s="32" t="str">
        <f>IF(P32="","","-")</f>
        <v>-</v>
      </c>
      <c r="R32" s="152">
        <f>IF(T29="","",T29)</f>
        <v>11</v>
      </c>
      <c r="S32" s="281" t="str">
        <f>IF(W29="","",IF(W29="○","×",IF(W29="×","○")))</f>
        <v>○</v>
      </c>
      <c r="T32" s="283"/>
      <c r="U32" s="284"/>
      <c r="V32" s="284"/>
      <c r="W32" s="285"/>
      <c r="X32" s="289" t="s">
        <v>390</v>
      </c>
      <c r="Y32" s="290"/>
      <c r="Z32" s="290"/>
      <c r="AA32" s="291"/>
      <c r="AB32" s="9"/>
      <c r="AC32" s="19"/>
      <c r="AD32" s="16"/>
      <c r="AE32" s="52"/>
      <c r="AF32" s="51"/>
      <c r="AG32" s="49"/>
      <c r="AH32" s="16"/>
      <c r="AI32" s="16"/>
      <c r="AJ32" s="49"/>
      <c r="AK32" s="144"/>
      <c r="AL32" s="87"/>
      <c r="AM32" s="92"/>
      <c r="AN32" s="92"/>
    </row>
    <row r="33" spans="1:70" ht="12" customHeight="1" x14ac:dyDescent="0.15">
      <c r="B33" s="123" t="s">
        <v>353</v>
      </c>
      <c r="C33" s="118" t="s">
        <v>39</v>
      </c>
      <c r="D33" s="30">
        <f>IF(V21="","",V21)</f>
        <v>16</v>
      </c>
      <c r="E33" s="10" t="str">
        <f t="shared" si="5"/>
        <v>-</v>
      </c>
      <c r="F33" s="153">
        <f>IF(T21="","",T21)</f>
        <v>21</v>
      </c>
      <c r="G33" s="380" t="str">
        <f>IF(I24="","",I24)</f>
        <v/>
      </c>
      <c r="H33" s="29">
        <f>IF(V24="","",V24)</f>
        <v>25</v>
      </c>
      <c r="I33" s="10" t="str">
        <f t="shared" si="7"/>
        <v>-</v>
      </c>
      <c r="J33" s="153">
        <f>IF(T24="","",T24)</f>
        <v>23</v>
      </c>
      <c r="K33" s="282" t="str">
        <f>IF(M30="","",M30)</f>
        <v>-</v>
      </c>
      <c r="L33" s="153">
        <f>IF(V27="","",V27)</f>
        <v>11</v>
      </c>
      <c r="M33" s="10" t="str">
        <f t="shared" si="9"/>
        <v>-</v>
      </c>
      <c r="N33" s="153">
        <f>IF(T27="","",T27)</f>
        <v>21</v>
      </c>
      <c r="O33" s="282" t="str">
        <f>IF(Q30="","",Q30)</f>
        <v/>
      </c>
      <c r="P33" s="29">
        <f>IF(V30="","",V30)</f>
        <v>21</v>
      </c>
      <c r="Q33" s="10" t="str">
        <f>IF(P33="","","-")</f>
        <v>-</v>
      </c>
      <c r="R33" s="153">
        <f>IF(T30="","",T30)</f>
        <v>19</v>
      </c>
      <c r="S33" s="282" t="str">
        <f>IF(U30="","",U30)</f>
        <v>-</v>
      </c>
      <c r="T33" s="286"/>
      <c r="U33" s="287"/>
      <c r="V33" s="287"/>
      <c r="W33" s="288"/>
      <c r="X33" s="292"/>
      <c r="Y33" s="293"/>
      <c r="Z33" s="293"/>
      <c r="AA33" s="294"/>
      <c r="AB33" s="9"/>
      <c r="AC33" s="19">
        <f>COUNTIF(D32:W34,"○")</f>
        <v>2</v>
      </c>
      <c r="AD33" s="16">
        <f>COUNTIF(D32:W34,"×")</f>
        <v>2</v>
      </c>
      <c r="AE33" s="52">
        <f>(IF((D32&gt;F32),1,0))+(IF((D33&gt;F33),1,0))+(IF((D34&gt;F34),1,0))+(IF((H32&gt;J32),1,0))+(IF((H33&gt;J33),1,0))+(IF((H34&gt;J34),1,0))+(IF((L32&gt;N32),1,0))+(IF((L33&gt;N33),1,0))+(IF((L34&gt;N34),1,0))+(IF((P32&gt;R32),1,0))+(IF((P33&gt;R33),1,0))+(IF((P34&gt;R34),1,0))+(IF((T32&gt;V32),1,0))+(IF((T33&gt;V33),1,0))+(IF((T34&gt;V34),1,0))</f>
        <v>4</v>
      </c>
      <c r="AF33" s="51">
        <f>(IF((D32&lt;F32),1,0))+(IF((D33&lt;F33),1,0))+(IF((D34&lt;F34),1,0))+(IF((H32&lt;J32),1,0))+(IF((H33&lt;J33),1,0))+(IF((H34&lt;J34),1,0))+(IF((L32&lt;N32),1,0))+(IF((L33&lt;N33),1,0))+(IF((L34&lt;N34),1,0))+(IF((P32&lt;R32),1,0))+(IF((P33&lt;R33),1,0))+(IF((P34&lt;R34),1,0))+(IF((T32&lt;V32),1,0))+(IF((T33&lt;V33),1,0))+(IF((T34&lt;V34),1,0))</f>
        <v>5</v>
      </c>
      <c r="AG33" s="50">
        <f>AE33-AF33</f>
        <v>-1</v>
      </c>
      <c r="AH33" s="16">
        <f>SUM(D32:D34,H32:H34,L32:L34,P32:P34,T32:T34)</f>
        <v>150</v>
      </c>
      <c r="AI33" s="16">
        <f>SUM(F32:F34,J32:J34,N32:N34,R32:R34,V32:V34)</f>
        <v>173</v>
      </c>
      <c r="AJ33" s="49">
        <f>AH33-AI33</f>
        <v>-23</v>
      </c>
      <c r="AK33" s="144"/>
      <c r="AL33" s="87"/>
      <c r="AM33" s="92"/>
      <c r="AN33" s="92"/>
    </row>
    <row r="34" spans="1:70" ht="12" customHeight="1" thickBot="1" x14ac:dyDescent="0.2">
      <c r="B34" s="126"/>
      <c r="C34" s="127"/>
      <c r="D34" s="28" t="str">
        <f>IF(V22="","",V22)</f>
        <v/>
      </c>
      <c r="E34" s="26" t="str">
        <f t="shared" si="5"/>
        <v/>
      </c>
      <c r="F34" s="154" t="str">
        <f>IF(T22="","",T22)</f>
        <v/>
      </c>
      <c r="G34" s="381" t="str">
        <f>IF(I25="","",I25)</f>
        <v/>
      </c>
      <c r="H34" s="27">
        <f>IF(V25="","",V25)</f>
        <v>21</v>
      </c>
      <c r="I34" s="26" t="str">
        <f t="shared" si="7"/>
        <v>-</v>
      </c>
      <c r="J34" s="154">
        <f>IF(T25="","",T25)</f>
        <v>15</v>
      </c>
      <c r="K34" s="367" t="str">
        <f>IF(M31="","",M31)</f>
        <v/>
      </c>
      <c r="L34" s="154" t="str">
        <f>IF(V28="","",V28)</f>
        <v/>
      </c>
      <c r="M34" s="26" t="str">
        <f t="shared" si="9"/>
        <v/>
      </c>
      <c r="N34" s="154" t="str">
        <f>IF(T28="","",T28)</f>
        <v/>
      </c>
      <c r="O34" s="367" t="str">
        <f>IF(Q31="","",Q31)</f>
        <v/>
      </c>
      <c r="P34" s="27" t="str">
        <f>IF(V31="","",V31)</f>
        <v/>
      </c>
      <c r="Q34" s="26" t="str">
        <f>IF(P34="","","-")</f>
        <v/>
      </c>
      <c r="R34" s="154" t="str">
        <f>IF(T31="","",T31)</f>
        <v/>
      </c>
      <c r="S34" s="367" t="str">
        <f>IF(U31="","",U31)</f>
        <v/>
      </c>
      <c r="T34" s="370"/>
      <c r="U34" s="371"/>
      <c r="V34" s="371"/>
      <c r="W34" s="382"/>
      <c r="X34" s="5">
        <f>AC33</f>
        <v>2</v>
      </c>
      <c r="Y34" s="4" t="s">
        <v>3</v>
      </c>
      <c r="Z34" s="4">
        <f>AD33</f>
        <v>2</v>
      </c>
      <c r="AA34" s="3" t="s">
        <v>2</v>
      </c>
      <c r="AB34" s="9"/>
      <c r="AC34" s="15"/>
      <c r="AD34" s="11"/>
      <c r="AE34" s="48"/>
      <c r="AF34" s="47"/>
      <c r="AG34" s="46"/>
      <c r="AH34" s="11"/>
      <c r="AI34" s="11"/>
      <c r="AJ34" s="46"/>
      <c r="AK34" s="2"/>
      <c r="AL34" s="87"/>
      <c r="AM34" s="92"/>
      <c r="AN34" s="92"/>
    </row>
    <row r="35" spans="1:70" ht="12" customHeight="1" x14ac:dyDescent="0.1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92"/>
      <c r="AN35" s="92"/>
    </row>
    <row r="36" spans="1:70" ht="12" customHeight="1" thickBot="1" x14ac:dyDescent="0.2">
      <c r="A36" s="80"/>
      <c r="B36" s="75"/>
      <c r="C36" s="93"/>
      <c r="D36" s="135"/>
      <c r="E36" s="94"/>
      <c r="F36" s="135"/>
      <c r="G36" s="135"/>
      <c r="H36" s="135"/>
      <c r="I36" s="94"/>
      <c r="J36" s="135"/>
      <c r="K36" s="135"/>
      <c r="L36" s="135"/>
      <c r="M36" s="94"/>
      <c r="N36" s="135"/>
      <c r="O36" s="135"/>
      <c r="P36" s="135"/>
      <c r="Q36" s="94"/>
      <c r="R36" s="135"/>
      <c r="S36" s="135"/>
      <c r="T36" s="383"/>
      <c r="U36" s="383"/>
      <c r="V36" s="383"/>
      <c r="W36" s="383"/>
      <c r="X36" s="135"/>
      <c r="Y36" s="135"/>
      <c r="Z36" s="135"/>
      <c r="AA36" s="95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</row>
    <row r="37" spans="1:70" ht="20.100000000000001" customHeight="1" x14ac:dyDescent="0.1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80"/>
      <c r="BJ37" s="80"/>
      <c r="BK37" s="80"/>
      <c r="BL37" s="80"/>
      <c r="BM37" s="80"/>
      <c r="BN37" s="80"/>
      <c r="BO37" s="80"/>
      <c r="BP37" s="80"/>
      <c r="BQ37" s="80"/>
      <c r="BR37" s="80"/>
    </row>
    <row r="38" spans="1:70" ht="15" customHeight="1" x14ac:dyDescent="0.15">
      <c r="B38" s="194" t="s">
        <v>89</v>
      </c>
      <c r="C38" s="195" t="s">
        <v>90</v>
      </c>
      <c r="D38" s="295" t="s">
        <v>30</v>
      </c>
      <c r="E38" s="296"/>
      <c r="F38" s="296"/>
      <c r="G38" s="297"/>
      <c r="H38" s="64"/>
      <c r="I38" s="65"/>
      <c r="J38" s="65"/>
      <c r="K38" s="66"/>
      <c r="L38" s="66"/>
      <c r="M38" s="67"/>
      <c r="N38" s="68"/>
      <c r="O38" s="68"/>
      <c r="P38" s="68"/>
      <c r="Q38" s="69"/>
      <c r="R38" s="69"/>
      <c r="S38" s="70"/>
      <c r="T38" s="301" t="s">
        <v>15</v>
      </c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</row>
    <row r="39" spans="1:70" ht="15" customHeight="1" thickBot="1" x14ac:dyDescent="0.2">
      <c r="B39" s="196" t="s">
        <v>91</v>
      </c>
      <c r="C39" s="197" t="s">
        <v>74</v>
      </c>
      <c r="D39" s="298"/>
      <c r="E39" s="299"/>
      <c r="F39" s="299"/>
      <c r="G39" s="300"/>
      <c r="H39" s="155">
        <v>11</v>
      </c>
      <c r="I39" s="128">
        <v>11</v>
      </c>
      <c r="J39" s="129"/>
      <c r="K39" s="218"/>
      <c r="L39" s="219"/>
      <c r="M39" s="219"/>
      <c r="N39" s="72"/>
      <c r="O39" s="72"/>
      <c r="P39" s="72"/>
      <c r="Q39" s="69"/>
      <c r="R39" s="69"/>
      <c r="S39" s="70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25" t="s">
        <v>12</v>
      </c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</row>
    <row r="40" spans="1:70" ht="15" customHeight="1" thickTop="1" thickBot="1" x14ac:dyDescent="0.2">
      <c r="B40" s="190" t="s">
        <v>108</v>
      </c>
      <c r="C40" s="191" t="s">
        <v>109</v>
      </c>
      <c r="D40" s="386" t="s">
        <v>10</v>
      </c>
      <c r="E40" s="387"/>
      <c r="F40" s="387"/>
      <c r="G40" s="388"/>
      <c r="H40" s="218">
        <v>15</v>
      </c>
      <c r="I40" s="219">
        <v>15</v>
      </c>
      <c r="J40" s="221"/>
      <c r="K40" s="228"/>
      <c r="L40" s="228"/>
      <c r="M40" s="232"/>
      <c r="N40" s="71"/>
      <c r="O40" s="71"/>
      <c r="P40" s="71"/>
      <c r="Q40" s="73"/>
      <c r="R40" s="73"/>
      <c r="S40" s="73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</row>
    <row r="41" spans="1:70" ht="15" customHeight="1" thickBot="1" x14ac:dyDescent="0.2">
      <c r="B41" s="192" t="s">
        <v>110</v>
      </c>
      <c r="C41" s="193" t="s">
        <v>109</v>
      </c>
      <c r="D41" s="389"/>
      <c r="E41" s="390"/>
      <c r="F41" s="390"/>
      <c r="G41" s="391"/>
      <c r="H41" s="74"/>
      <c r="I41" s="71"/>
      <c r="J41" s="71"/>
      <c r="K41" s="71"/>
      <c r="L41" s="71">
        <v>3</v>
      </c>
      <c r="M41" s="81">
        <v>7</v>
      </c>
      <c r="N41" s="218"/>
      <c r="O41" s="219"/>
      <c r="P41" s="219"/>
      <c r="Q41" s="75"/>
      <c r="R41" s="73"/>
      <c r="S41" s="73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P41" s="131"/>
    </row>
    <row r="42" spans="1:70" ht="15" customHeight="1" thickTop="1" thickBot="1" x14ac:dyDescent="0.2">
      <c r="B42" s="198" t="s">
        <v>98</v>
      </c>
      <c r="C42" s="199" t="s">
        <v>99</v>
      </c>
      <c r="D42" s="298" t="s">
        <v>31</v>
      </c>
      <c r="E42" s="299"/>
      <c r="F42" s="299"/>
      <c r="G42" s="300"/>
      <c r="H42" s="218"/>
      <c r="I42" s="219"/>
      <c r="J42" s="219"/>
      <c r="K42" s="71"/>
      <c r="L42" s="71">
        <v>15</v>
      </c>
      <c r="M42" s="233">
        <v>15</v>
      </c>
      <c r="N42" s="71"/>
      <c r="O42" s="71"/>
      <c r="P42" s="222"/>
      <c r="Q42" s="75"/>
      <c r="R42" s="78"/>
      <c r="S42" s="79"/>
      <c r="T42" s="80"/>
      <c r="U42" s="80"/>
      <c r="V42" s="8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70" ht="15" customHeight="1" thickBot="1" x14ac:dyDescent="0.2">
      <c r="B43" s="196" t="s">
        <v>100</v>
      </c>
      <c r="C43" s="197" t="s">
        <v>101</v>
      </c>
      <c r="D43" s="298"/>
      <c r="E43" s="299"/>
      <c r="F43" s="299"/>
      <c r="G43" s="300"/>
      <c r="H43" s="74">
        <v>8</v>
      </c>
      <c r="I43" s="71">
        <v>15</v>
      </c>
      <c r="J43" s="222">
        <v>17</v>
      </c>
      <c r="K43" s="219"/>
      <c r="L43" s="219"/>
      <c r="M43" s="221"/>
      <c r="N43" s="71"/>
      <c r="O43" s="71"/>
      <c r="P43" s="233"/>
      <c r="Q43" s="75"/>
      <c r="R43" s="310"/>
      <c r="S43" s="310"/>
      <c r="T43" s="310"/>
      <c r="U43" s="310"/>
      <c r="V43" s="310"/>
      <c r="W43" s="329"/>
      <c r="X43" s="329"/>
      <c r="Y43" s="329"/>
      <c r="Z43" s="329"/>
      <c r="AA43" s="329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</row>
    <row r="44" spans="1:70" ht="15" customHeight="1" thickTop="1" x14ac:dyDescent="0.15">
      <c r="B44" s="200" t="s">
        <v>121</v>
      </c>
      <c r="C44" s="201" t="s">
        <v>122</v>
      </c>
      <c r="D44" s="302" t="s">
        <v>11</v>
      </c>
      <c r="E44" s="303"/>
      <c r="F44" s="303"/>
      <c r="G44" s="304"/>
      <c r="H44" s="110">
        <v>15</v>
      </c>
      <c r="I44" s="108">
        <v>8</v>
      </c>
      <c r="J44" s="109">
        <v>15</v>
      </c>
      <c r="K44" s="71"/>
      <c r="L44" s="71"/>
      <c r="M44" s="71"/>
      <c r="N44" s="71"/>
      <c r="O44" s="71"/>
      <c r="P44" s="233"/>
      <c r="Q44" s="75"/>
      <c r="R44" s="78"/>
      <c r="S44" s="78"/>
      <c r="T44" s="78"/>
      <c r="U44" s="78" t="s">
        <v>14</v>
      </c>
      <c r="V44" s="78"/>
      <c r="W44" s="163"/>
      <c r="X44" s="163"/>
      <c r="Y44" s="163"/>
      <c r="Z44" s="163"/>
      <c r="AA44" s="163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32"/>
    </row>
    <row r="45" spans="1:70" ht="15" customHeight="1" thickBot="1" x14ac:dyDescent="0.2">
      <c r="B45" s="202" t="s">
        <v>123</v>
      </c>
      <c r="C45" s="203" t="s">
        <v>122</v>
      </c>
      <c r="D45" s="305"/>
      <c r="E45" s="306"/>
      <c r="F45" s="306"/>
      <c r="G45" s="307"/>
      <c r="H45" s="71"/>
      <c r="I45" s="71"/>
      <c r="J45" s="71"/>
      <c r="K45" s="71"/>
      <c r="L45" s="71"/>
      <c r="M45" s="71"/>
      <c r="N45" s="71"/>
      <c r="O45" s="71">
        <v>15</v>
      </c>
      <c r="P45" s="233">
        <v>15</v>
      </c>
      <c r="Q45" s="245"/>
      <c r="R45" s="253"/>
      <c r="S45" s="253"/>
      <c r="T45" s="254"/>
      <c r="U45" s="320" t="s">
        <v>98</v>
      </c>
      <c r="V45" s="321"/>
      <c r="W45" s="321"/>
      <c r="X45" s="321"/>
      <c r="Y45" s="321"/>
      <c r="Z45" s="321"/>
      <c r="AA45" s="321"/>
      <c r="AB45" s="321" t="s">
        <v>99</v>
      </c>
      <c r="AC45" s="321"/>
      <c r="AD45" s="321"/>
      <c r="AE45" s="321"/>
      <c r="AF45" s="321"/>
      <c r="AG45" s="321"/>
      <c r="AH45" s="322"/>
      <c r="AI45" s="156"/>
      <c r="AJ45" s="156"/>
      <c r="AK45" s="156"/>
      <c r="AL45" s="392"/>
      <c r="AM45" s="392"/>
      <c r="AO45" s="346" t="s">
        <v>66</v>
      </c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</row>
    <row r="46" spans="1:70" ht="15" customHeight="1" thickTop="1" thickBot="1" x14ac:dyDescent="0.2">
      <c r="B46" s="198" t="s">
        <v>113</v>
      </c>
      <c r="C46" s="199" t="s">
        <v>114</v>
      </c>
      <c r="D46" s="298" t="s">
        <v>32</v>
      </c>
      <c r="E46" s="299"/>
      <c r="F46" s="299"/>
      <c r="G46" s="300"/>
      <c r="H46" s="218"/>
      <c r="I46" s="219"/>
      <c r="J46" s="219"/>
      <c r="K46" s="146"/>
      <c r="L46" s="146"/>
      <c r="M46" s="71"/>
      <c r="N46" s="71"/>
      <c r="O46" s="71">
        <v>10</v>
      </c>
      <c r="P46" s="81">
        <v>5</v>
      </c>
      <c r="Q46" s="82"/>
      <c r="R46" s="79"/>
      <c r="S46" s="79"/>
      <c r="T46" s="159"/>
      <c r="U46" s="311" t="s">
        <v>100</v>
      </c>
      <c r="V46" s="312"/>
      <c r="W46" s="312"/>
      <c r="X46" s="312"/>
      <c r="Y46" s="312"/>
      <c r="Z46" s="312"/>
      <c r="AA46" s="312"/>
      <c r="AB46" s="323" t="s">
        <v>101</v>
      </c>
      <c r="AC46" s="323"/>
      <c r="AD46" s="323"/>
      <c r="AE46" s="323"/>
      <c r="AF46" s="323"/>
      <c r="AG46" s="323"/>
      <c r="AH46" s="324"/>
      <c r="AI46" s="75"/>
      <c r="AJ46" s="75"/>
      <c r="AK46" s="75"/>
      <c r="AL46" s="393"/>
      <c r="AM46" s="393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</row>
    <row r="47" spans="1:70" ht="15" customHeight="1" thickBot="1" x14ac:dyDescent="0.2">
      <c r="B47" s="196" t="s">
        <v>115</v>
      </c>
      <c r="C47" s="197" t="s">
        <v>114</v>
      </c>
      <c r="D47" s="298"/>
      <c r="E47" s="299"/>
      <c r="F47" s="299"/>
      <c r="G47" s="300"/>
      <c r="H47" s="235">
        <v>17</v>
      </c>
      <c r="I47" s="228">
        <v>15</v>
      </c>
      <c r="J47" s="228">
        <v>15</v>
      </c>
      <c r="K47" s="226"/>
      <c r="L47" s="219"/>
      <c r="M47" s="219"/>
      <c r="N47" s="72"/>
      <c r="O47" s="72"/>
      <c r="P47" s="84"/>
      <c r="Q47" s="75"/>
      <c r="R47" s="78"/>
      <c r="S47" s="78"/>
      <c r="T47" s="78"/>
      <c r="U47" s="78" t="s">
        <v>35</v>
      </c>
      <c r="V47" s="78"/>
      <c r="W47" s="78"/>
      <c r="X47" s="158"/>
      <c r="Y47" s="158"/>
      <c r="Z47" s="158"/>
      <c r="AA47" s="175"/>
      <c r="AB47" s="86"/>
      <c r="AC47" s="86"/>
      <c r="AD47" s="86"/>
      <c r="AE47" s="86"/>
      <c r="AF47" s="86"/>
      <c r="AG47" s="86"/>
      <c r="AH47" s="182"/>
      <c r="AI47" s="75"/>
      <c r="AJ47" s="75"/>
      <c r="AK47" s="75"/>
      <c r="AL47" s="75"/>
      <c r="AM47" s="80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</row>
    <row r="48" spans="1:70" ht="15" customHeight="1" thickTop="1" x14ac:dyDescent="0.15">
      <c r="B48" s="204" t="s">
        <v>105</v>
      </c>
      <c r="C48" s="205" t="s">
        <v>106</v>
      </c>
      <c r="D48" s="302" t="s">
        <v>9</v>
      </c>
      <c r="E48" s="303"/>
      <c r="F48" s="303"/>
      <c r="G48" s="304"/>
      <c r="H48" s="110">
        <v>19</v>
      </c>
      <c r="I48" s="108">
        <v>9</v>
      </c>
      <c r="J48" s="109">
        <v>10</v>
      </c>
      <c r="K48" s="71"/>
      <c r="L48" s="71"/>
      <c r="M48" s="222"/>
      <c r="N48" s="72"/>
      <c r="O48" s="72"/>
      <c r="P48" s="84"/>
      <c r="Q48" s="75"/>
      <c r="R48" s="79"/>
      <c r="S48" s="79"/>
      <c r="T48" s="159"/>
      <c r="U48" s="308" t="s">
        <v>113</v>
      </c>
      <c r="V48" s="309"/>
      <c r="W48" s="309"/>
      <c r="X48" s="309"/>
      <c r="Y48" s="309"/>
      <c r="Z48" s="309"/>
      <c r="AA48" s="309"/>
      <c r="AB48" s="309" t="s">
        <v>114</v>
      </c>
      <c r="AC48" s="309"/>
      <c r="AD48" s="309"/>
      <c r="AE48" s="309"/>
      <c r="AF48" s="309"/>
      <c r="AG48" s="309"/>
      <c r="AH48" s="348"/>
      <c r="AI48" s="171"/>
      <c r="AJ48" s="171"/>
      <c r="AK48" s="171"/>
      <c r="AL48" s="310"/>
      <c r="AM48" s="310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</row>
    <row r="49" spans="2:70" ht="15" customHeight="1" thickBot="1" x14ac:dyDescent="0.2">
      <c r="B49" s="206" t="s">
        <v>107</v>
      </c>
      <c r="C49" s="207" t="s">
        <v>106</v>
      </c>
      <c r="D49" s="305"/>
      <c r="E49" s="306"/>
      <c r="F49" s="306"/>
      <c r="G49" s="307"/>
      <c r="H49" s="71"/>
      <c r="I49" s="71"/>
      <c r="J49" s="71"/>
      <c r="K49" s="71"/>
      <c r="L49" s="71">
        <v>15</v>
      </c>
      <c r="M49" s="233">
        <v>16</v>
      </c>
      <c r="N49" s="236"/>
      <c r="O49" s="237"/>
      <c r="P49" s="243"/>
      <c r="Q49" s="75"/>
      <c r="R49" s="79"/>
      <c r="S49" s="79"/>
      <c r="T49" s="159"/>
      <c r="U49" s="311" t="s">
        <v>115</v>
      </c>
      <c r="V49" s="312"/>
      <c r="W49" s="312"/>
      <c r="X49" s="312"/>
      <c r="Y49" s="312"/>
      <c r="Z49" s="312"/>
      <c r="AA49" s="312"/>
      <c r="AB49" s="312" t="s">
        <v>114</v>
      </c>
      <c r="AC49" s="312"/>
      <c r="AD49" s="312"/>
      <c r="AE49" s="312"/>
      <c r="AF49" s="312"/>
      <c r="AG49" s="312"/>
      <c r="AH49" s="347"/>
      <c r="AI49" s="171"/>
      <c r="AJ49" s="171"/>
      <c r="AK49" s="171"/>
      <c r="AL49" s="310"/>
      <c r="AM49" s="310"/>
    </row>
    <row r="50" spans="2:70" ht="15" customHeight="1" thickTop="1" x14ac:dyDescent="0.15">
      <c r="B50" s="204" t="s">
        <v>118</v>
      </c>
      <c r="C50" s="205" t="s">
        <v>51</v>
      </c>
      <c r="D50" s="302" t="s">
        <v>33</v>
      </c>
      <c r="E50" s="303"/>
      <c r="F50" s="303"/>
      <c r="G50" s="304"/>
      <c r="H50" s="76"/>
      <c r="I50" s="77"/>
      <c r="J50" s="77"/>
      <c r="K50" s="71"/>
      <c r="L50" s="71">
        <v>12</v>
      </c>
      <c r="M50" s="81">
        <v>14</v>
      </c>
      <c r="N50" s="72"/>
      <c r="O50" s="72"/>
      <c r="P50" s="72"/>
      <c r="Q50" s="75"/>
      <c r="R50" s="131"/>
      <c r="S50" s="131"/>
      <c r="T50" s="131"/>
      <c r="U50" s="131"/>
      <c r="V50" s="131"/>
      <c r="W50" s="132"/>
      <c r="X50" s="132"/>
      <c r="Y50" s="132"/>
      <c r="Z50" s="132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80"/>
    </row>
    <row r="51" spans="2:70" ht="15" customHeight="1" thickBot="1" x14ac:dyDescent="0.2">
      <c r="B51" s="206" t="s">
        <v>119</v>
      </c>
      <c r="C51" s="207" t="s">
        <v>120</v>
      </c>
      <c r="D51" s="305"/>
      <c r="E51" s="306"/>
      <c r="F51" s="306"/>
      <c r="G51" s="307"/>
      <c r="H51" s="155">
        <v>9</v>
      </c>
      <c r="I51" s="128">
        <v>11</v>
      </c>
      <c r="J51" s="129"/>
      <c r="K51" s="219"/>
      <c r="L51" s="219"/>
      <c r="M51" s="220"/>
      <c r="N51" s="72"/>
      <c r="O51" s="72"/>
      <c r="P51" s="72"/>
      <c r="Q51" s="75"/>
      <c r="R51" s="131"/>
      <c r="S51" s="131"/>
      <c r="T51" s="131"/>
      <c r="U51" s="131"/>
      <c r="V51" s="131"/>
      <c r="W51" s="132"/>
      <c r="X51" s="132"/>
      <c r="Y51" s="132"/>
      <c r="Z51" s="132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</row>
    <row r="52" spans="2:70" ht="15" customHeight="1" thickTop="1" thickBot="1" x14ac:dyDescent="0.2">
      <c r="B52" s="198" t="s">
        <v>86</v>
      </c>
      <c r="C52" s="199" t="s">
        <v>51</v>
      </c>
      <c r="D52" s="298" t="s">
        <v>29</v>
      </c>
      <c r="E52" s="299"/>
      <c r="F52" s="299"/>
      <c r="G52" s="300"/>
      <c r="H52" s="218">
        <v>15</v>
      </c>
      <c r="I52" s="219">
        <v>15</v>
      </c>
      <c r="J52" s="221"/>
      <c r="K52" s="71"/>
      <c r="L52" s="71"/>
      <c r="M52" s="71"/>
      <c r="N52" s="71"/>
      <c r="O52" s="71"/>
      <c r="P52" s="71"/>
      <c r="AN52" s="131"/>
    </row>
    <row r="53" spans="2:70" ht="15" customHeight="1" x14ac:dyDescent="0.15">
      <c r="B53" s="208" t="s">
        <v>87</v>
      </c>
      <c r="C53" s="209" t="s">
        <v>88</v>
      </c>
      <c r="D53" s="317"/>
      <c r="E53" s="318"/>
      <c r="F53" s="318"/>
      <c r="G53" s="319"/>
      <c r="H53" s="86"/>
      <c r="I53" s="86"/>
      <c r="J53" s="86"/>
      <c r="K53" s="86"/>
      <c r="L53" s="86"/>
      <c r="M53" s="86"/>
      <c r="N53" s="86"/>
      <c r="O53" s="86"/>
      <c r="P53" s="86"/>
      <c r="AN53" s="131"/>
    </row>
    <row r="54" spans="2:70" ht="19.5" customHeight="1" thickBot="1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</row>
    <row r="55" spans="2:70" ht="12" customHeight="1" x14ac:dyDescent="0.15">
      <c r="B55" s="330" t="s">
        <v>357</v>
      </c>
      <c r="C55" s="331"/>
      <c r="D55" s="334" t="str">
        <f>B57</f>
        <v>権田光輔</v>
      </c>
      <c r="E55" s="335"/>
      <c r="F55" s="335"/>
      <c r="G55" s="336"/>
      <c r="H55" s="337" t="str">
        <f>B60</f>
        <v>髙山靖浩</v>
      </c>
      <c r="I55" s="335"/>
      <c r="J55" s="335"/>
      <c r="K55" s="336"/>
      <c r="L55" s="337" t="str">
        <f>B63</f>
        <v>ソレ・タフィック</v>
      </c>
      <c r="M55" s="335"/>
      <c r="N55" s="335"/>
      <c r="O55" s="336"/>
      <c r="P55" s="337" t="str">
        <f>B66</f>
        <v>川島誠悟</v>
      </c>
      <c r="Q55" s="335"/>
      <c r="R55" s="335"/>
      <c r="S55" s="385"/>
      <c r="T55" s="360" t="s">
        <v>5</v>
      </c>
      <c r="U55" s="361"/>
      <c r="V55" s="361"/>
      <c r="W55" s="362"/>
      <c r="X55" s="1"/>
      <c r="Y55" s="413" t="s">
        <v>24</v>
      </c>
      <c r="Z55" s="414"/>
      <c r="AA55" s="413" t="s">
        <v>23</v>
      </c>
      <c r="AB55" s="415"/>
      <c r="AC55" s="414"/>
      <c r="AD55" s="416" t="s">
        <v>22</v>
      </c>
      <c r="AE55" s="417"/>
      <c r="AF55" s="418"/>
      <c r="AG55" s="79"/>
      <c r="AH55" s="79"/>
      <c r="AI55" s="79"/>
      <c r="AJ55" s="79"/>
      <c r="AK55" s="79"/>
      <c r="AL55" s="79"/>
      <c r="AM55" s="330" t="s">
        <v>359</v>
      </c>
      <c r="AN55" s="331"/>
      <c r="AO55" s="334" t="str">
        <f>AM57</f>
        <v>長野光樹</v>
      </c>
      <c r="AP55" s="335"/>
      <c r="AQ55" s="335"/>
      <c r="AR55" s="336"/>
      <c r="AS55" s="337" t="str">
        <f>AM60</f>
        <v>尾上哲也</v>
      </c>
      <c r="AT55" s="335"/>
      <c r="AU55" s="335"/>
      <c r="AV55" s="336"/>
      <c r="AW55" s="337" t="str">
        <f>AM63</f>
        <v>徳本　拓</v>
      </c>
      <c r="AX55" s="335"/>
      <c r="AY55" s="335"/>
      <c r="AZ55" s="336"/>
      <c r="BA55" s="337" t="str">
        <f>AM66</f>
        <v>曽我部雅勝</v>
      </c>
      <c r="BB55" s="335"/>
      <c r="BC55" s="335"/>
      <c r="BD55" s="385"/>
      <c r="BE55" s="360" t="s">
        <v>5</v>
      </c>
      <c r="BF55" s="361"/>
      <c r="BG55" s="361"/>
      <c r="BH55" s="362"/>
      <c r="BI55" s="1"/>
      <c r="BJ55" s="413" t="s">
        <v>24</v>
      </c>
      <c r="BK55" s="414"/>
      <c r="BL55" s="413" t="s">
        <v>23</v>
      </c>
      <c r="BM55" s="415"/>
      <c r="BN55" s="414"/>
      <c r="BO55" s="416" t="s">
        <v>22</v>
      </c>
      <c r="BP55" s="417"/>
      <c r="BQ55" s="418"/>
      <c r="BR55" s="131"/>
    </row>
    <row r="56" spans="2:70" ht="12" customHeight="1" thickBot="1" x14ac:dyDescent="0.2">
      <c r="B56" s="332"/>
      <c r="C56" s="333"/>
      <c r="D56" s="363" t="str">
        <f>B58</f>
        <v>松本沙織</v>
      </c>
      <c r="E56" s="364"/>
      <c r="F56" s="364"/>
      <c r="G56" s="365"/>
      <c r="H56" s="366" t="str">
        <f>B61</f>
        <v>髙山順子</v>
      </c>
      <c r="I56" s="364"/>
      <c r="J56" s="364"/>
      <c r="K56" s="365"/>
      <c r="L56" s="366" t="str">
        <f>B64</f>
        <v>中村　唯</v>
      </c>
      <c r="M56" s="364"/>
      <c r="N56" s="364"/>
      <c r="O56" s="365"/>
      <c r="P56" s="366" t="str">
        <f>B67</f>
        <v>内田あや</v>
      </c>
      <c r="Q56" s="364"/>
      <c r="R56" s="364"/>
      <c r="S56" s="384"/>
      <c r="T56" s="349" t="s">
        <v>4</v>
      </c>
      <c r="U56" s="350"/>
      <c r="V56" s="350"/>
      <c r="W56" s="351"/>
      <c r="X56" s="1"/>
      <c r="Y56" s="149" t="s">
        <v>21</v>
      </c>
      <c r="Z56" s="150" t="s">
        <v>2</v>
      </c>
      <c r="AA56" s="149" t="s">
        <v>25</v>
      </c>
      <c r="AB56" s="150" t="s">
        <v>20</v>
      </c>
      <c r="AC56" s="151" t="s">
        <v>19</v>
      </c>
      <c r="AD56" s="150" t="s">
        <v>25</v>
      </c>
      <c r="AE56" s="150" t="s">
        <v>20</v>
      </c>
      <c r="AF56" s="151" t="s">
        <v>19</v>
      </c>
      <c r="AG56" s="79"/>
      <c r="AH56" s="79"/>
      <c r="AI56" s="79"/>
      <c r="AJ56" s="79"/>
      <c r="AK56" s="79"/>
      <c r="AL56" s="79"/>
      <c r="AM56" s="332"/>
      <c r="AN56" s="333"/>
      <c r="AO56" s="363" t="str">
        <f>AM58</f>
        <v>魚本帆乃佳</v>
      </c>
      <c r="AP56" s="364"/>
      <c r="AQ56" s="364"/>
      <c r="AR56" s="365"/>
      <c r="AS56" s="366" t="str">
        <f>AM61</f>
        <v>島村佳澄</v>
      </c>
      <c r="AT56" s="364"/>
      <c r="AU56" s="364"/>
      <c r="AV56" s="365"/>
      <c r="AW56" s="366" t="str">
        <f>AM64</f>
        <v>西森小祐加</v>
      </c>
      <c r="AX56" s="364"/>
      <c r="AY56" s="364"/>
      <c r="AZ56" s="365"/>
      <c r="BA56" s="366" t="str">
        <f>AM67</f>
        <v>須川理恵</v>
      </c>
      <c r="BB56" s="364"/>
      <c r="BC56" s="364"/>
      <c r="BD56" s="384"/>
      <c r="BE56" s="349" t="s">
        <v>4</v>
      </c>
      <c r="BF56" s="350"/>
      <c r="BG56" s="350"/>
      <c r="BH56" s="351"/>
      <c r="BI56" s="1"/>
      <c r="BJ56" s="149" t="s">
        <v>21</v>
      </c>
      <c r="BK56" s="150" t="s">
        <v>2</v>
      </c>
      <c r="BL56" s="149" t="s">
        <v>25</v>
      </c>
      <c r="BM56" s="150" t="s">
        <v>20</v>
      </c>
      <c r="BN56" s="151" t="s">
        <v>19</v>
      </c>
      <c r="BO56" s="150" t="s">
        <v>25</v>
      </c>
      <c r="BP56" s="150" t="s">
        <v>20</v>
      </c>
      <c r="BQ56" s="151" t="s">
        <v>19</v>
      </c>
      <c r="BR56" s="131"/>
    </row>
    <row r="57" spans="2:70" ht="12" customHeight="1" x14ac:dyDescent="0.15">
      <c r="B57" s="117" t="s">
        <v>86</v>
      </c>
      <c r="C57" s="118" t="s">
        <v>51</v>
      </c>
      <c r="D57" s="352"/>
      <c r="E57" s="353"/>
      <c r="F57" s="353"/>
      <c r="G57" s="354"/>
      <c r="H57" s="40">
        <v>9</v>
      </c>
      <c r="I57" s="10" t="str">
        <f>IF(H57="","","-")</f>
        <v>-</v>
      </c>
      <c r="J57" s="39">
        <v>15</v>
      </c>
      <c r="K57" s="403" t="str">
        <f>IF(H57&lt;&gt;"",IF(H57&gt;J57,IF(H58&gt;J58,"○",IF(H59&gt;J59,"○","×")),IF(H58&gt;J58,IF(H59&gt;J59,"○","×"),"×")),"")</f>
        <v>○</v>
      </c>
      <c r="L57" s="40">
        <v>13</v>
      </c>
      <c r="M57" s="42" t="str">
        <f t="shared" ref="M57:M62" si="10">IF(L57="","","-")</f>
        <v>-</v>
      </c>
      <c r="N57" s="44">
        <v>15</v>
      </c>
      <c r="O57" s="403" t="str">
        <f>IF(L57&lt;&gt;"",IF(L57&gt;N57,IF(L58&gt;N58,"○",IF(L59&gt;N59,"○","×")),IF(L58&gt;N58,IF(L59&gt;N59,"○","×"),"×")),"")</f>
        <v>×</v>
      </c>
      <c r="P57" s="43">
        <v>15</v>
      </c>
      <c r="Q57" s="42" t="str">
        <f t="shared" ref="Q57:Q65" si="11">IF(P57="","","-")</f>
        <v>-</v>
      </c>
      <c r="R57" s="39">
        <v>7</v>
      </c>
      <c r="S57" s="404" t="str">
        <f>IF(P57&lt;&gt;"",IF(P57&gt;R57,IF(P58&gt;R58,"○",IF(P59&gt;R59,"○","×")),IF(P58&gt;R58,IF(P59&gt;R59,"○","×"),"×")),"")</f>
        <v>○</v>
      </c>
      <c r="T57" s="394" t="s">
        <v>388</v>
      </c>
      <c r="U57" s="395"/>
      <c r="V57" s="395"/>
      <c r="W57" s="396"/>
      <c r="X57" s="1"/>
      <c r="Y57" s="25"/>
      <c r="Z57" s="24"/>
      <c r="AA57" s="147"/>
      <c r="AB57" s="148"/>
      <c r="AC57" s="21"/>
      <c r="AD57" s="24"/>
      <c r="AE57" s="24"/>
      <c r="AF57" s="23"/>
      <c r="AG57" s="88"/>
      <c r="AH57" s="88"/>
      <c r="AI57" s="88"/>
      <c r="AJ57" s="88"/>
      <c r="AK57" s="88"/>
      <c r="AL57" s="88"/>
      <c r="AM57" s="117" t="s">
        <v>108</v>
      </c>
      <c r="AN57" s="118" t="s">
        <v>109</v>
      </c>
      <c r="AO57" s="352"/>
      <c r="AP57" s="353"/>
      <c r="AQ57" s="353"/>
      <c r="AR57" s="354"/>
      <c r="AS57" s="40">
        <v>14</v>
      </c>
      <c r="AT57" s="10" t="str">
        <f>IF(AS57="","","-")</f>
        <v>-</v>
      </c>
      <c r="AU57" s="39">
        <v>16</v>
      </c>
      <c r="AV57" s="403" t="str">
        <f>IF(AS57&lt;&gt;"",IF(AS57&gt;AU57,IF(AS58&gt;AU58,"○",IF(AS59&gt;AU59,"○","×")),IF(AS58&gt;AU58,IF(AS59&gt;AU59,"○","×"),"×")),"")</f>
        <v>○</v>
      </c>
      <c r="AW57" s="40">
        <v>10</v>
      </c>
      <c r="AX57" s="42" t="str">
        <f t="shared" ref="AX57:AX62" si="12">IF(AW57="","","-")</f>
        <v>-</v>
      </c>
      <c r="AY57" s="44">
        <v>15</v>
      </c>
      <c r="AZ57" s="403" t="str">
        <f>IF(AW57&lt;&gt;"",IF(AW57&gt;AY57,IF(AW58&gt;AY58,"○",IF(AW59&gt;AY59,"○","×")),IF(AW58&gt;AY58,IF(AW59&gt;AY59,"○","×"),"×")),"")</f>
        <v>×</v>
      </c>
      <c r="BA57" s="43">
        <v>15</v>
      </c>
      <c r="BB57" s="42" t="str">
        <f t="shared" ref="BB57:BB65" si="13">IF(BA57="","","-")</f>
        <v>-</v>
      </c>
      <c r="BC57" s="39">
        <v>8</v>
      </c>
      <c r="BD57" s="404" t="str">
        <f>IF(BA57&lt;&gt;"",IF(BA57&gt;BC57,IF(BA58&gt;BC58,"○",IF(BA59&gt;BC59,"○","×")),IF(BA58&gt;BC58,IF(BA59&gt;BC59,"○","×"),"×")),"")</f>
        <v>○</v>
      </c>
      <c r="BE57" s="394" t="s">
        <v>392</v>
      </c>
      <c r="BF57" s="395"/>
      <c r="BG57" s="395"/>
      <c r="BH57" s="396"/>
      <c r="BI57" s="1"/>
      <c r="BJ57" s="25"/>
      <c r="BK57" s="24"/>
      <c r="BL57" s="147"/>
      <c r="BM57" s="148"/>
      <c r="BN57" s="21"/>
      <c r="BO57" s="24"/>
      <c r="BP57" s="24"/>
      <c r="BQ57" s="23"/>
      <c r="BR57" s="137"/>
    </row>
    <row r="58" spans="2:70" ht="12" customHeight="1" x14ac:dyDescent="0.15">
      <c r="B58" s="117" t="s">
        <v>87</v>
      </c>
      <c r="C58" s="118" t="s">
        <v>88</v>
      </c>
      <c r="D58" s="355"/>
      <c r="E58" s="287"/>
      <c r="F58" s="287"/>
      <c r="G58" s="288"/>
      <c r="H58" s="40">
        <v>15</v>
      </c>
      <c r="I58" s="10" t="str">
        <f>IF(H58="","","-")</f>
        <v>-</v>
      </c>
      <c r="J58" s="41">
        <v>6</v>
      </c>
      <c r="K58" s="398"/>
      <c r="L58" s="40">
        <v>15</v>
      </c>
      <c r="M58" s="10" t="str">
        <f t="shared" si="10"/>
        <v>-</v>
      </c>
      <c r="N58" s="39">
        <v>11</v>
      </c>
      <c r="O58" s="398"/>
      <c r="P58" s="40">
        <v>17</v>
      </c>
      <c r="Q58" s="10" t="str">
        <f t="shared" si="11"/>
        <v>-</v>
      </c>
      <c r="R58" s="39">
        <v>15</v>
      </c>
      <c r="S58" s="401"/>
      <c r="T58" s="376"/>
      <c r="U58" s="377"/>
      <c r="V58" s="377"/>
      <c r="W58" s="378"/>
      <c r="X58" s="1"/>
      <c r="Y58" s="25">
        <f>COUNTIF(D57:S59,"○")</f>
        <v>2</v>
      </c>
      <c r="Z58" s="24">
        <f>COUNTIF(D57:S59,"×")</f>
        <v>1</v>
      </c>
      <c r="AA58" s="18">
        <f>(IF((D57&gt;F57),1,0))+(IF((D58&gt;F58),1,0))+(IF((D59&gt;F59),1,0))+(IF((H57&gt;J57),1,0))+(IF((H58&gt;J58),1,0))+(IF((H59&gt;J59),1,0))+(IF((L57&gt;N57),1,0))+(IF((L58&gt;N58),1,0))+(IF((L59&gt;N59),1,0))+(IF((P57&gt;R57),1,0))+(IF((P58&gt;R58),1,0))+(IF((P59&gt;R59),1,0))</f>
        <v>5</v>
      </c>
      <c r="AB58" s="6">
        <f>(IF((D57&lt;F57),1,0))+(IF((D58&lt;F58),1,0))+(IF((D59&lt;F59),1,0))+(IF((H57&lt;J57),1,0))+(IF((H58&lt;J58),1,0))+(IF((H59&lt;J59),1,0))+(IF((L57&lt;N57),1,0))+(IF((L58&lt;N58),1,0))+(IF((L59&lt;N59),1,0))+(IF((P57&lt;R57),1,0))+(IF((P58&lt;R58),1,0))+(IF((P59&lt;R59),1,0))</f>
        <v>3</v>
      </c>
      <c r="AC58" s="17">
        <f>AA58-AB58</f>
        <v>2</v>
      </c>
      <c r="AD58" s="24">
        <f>SUM(D57:D59,H57:H59,L57:L59,P57:P59)</f>
        <v>111</v>
      </c>
      <c r="AE58" s="24">
        <f>SUM(F57:F59,J57:J59,N57:N59,R57:R59)</f>
        <v>89</v>
      </c>
      <c r="AF58" s="23">
        <f>AD58-AE58</f>
        <v>22</v>
      </c>
      <c r="AG58" s="88"/>
      <c r="AH58" s="88"/>
      <c r="AI58" s="88"/>
      <c r="AJ58" s="88"/>
      <c r="AK58" s="88"/>
      <c r="AL58" s="88"/>
      <c r="AM58" s="117" t="s">
        <v>110</v>
      </c>
      <c r="AN58" s="118" t="s">
        <v>109</v>
      </c>
      <c r="AO58" s="355"/>
      <c r="AP58" s="287"/>
      <c r="AQ58" s="287"/>
      <c r="AR58" s="288"/>
      <c r="AS58" s="40">
        <v>15</v>
      </c>
      <c r="AT58" s="10" t="str">
        <f>IF(AS58="","","-")</f>
        <v>-</v>
      </c>
      <c r="AU58" s="41">
        <v>4</v>
      </c>
      <c r="AV58" s="398"/>
      <c r="AW58" s="40">
        <v>10</v>
      </c>
      <c r="AX58" s="10" t="str">
        <f t="shared" si="12"/>
        <v>-</v>
      </c>
      <c r="AY58" s="39">
        <v>15</v>
      </c>
      <c r="AZ58" s="398"/>
      <c r="BA58" s="40">
        <v>15</v>
      </c>
      <c r="BB58" s="10" t="str">
        <f t="shared" si="13"/>
        <v>-</v>
      </c>
      <c r="BC58" s="39">
        <v>10</v>
      </c>
      <c r="BD58" s="401"/>
      <c r="BE58" s="376"/>
      <c r="BF58" s="377"/>
      <c r="BG58" s="377"/>
      <c r="BH58" s="378"/>
      <c r="BI58" s="1"/>
      <c r="BJ58" s="25">
        <f>COUNTIF(AO57:BD59,"○")</f>
        <v>2</v>
      </c>
      <c r="BK58" s="24">
        <f>COUNTIF(AO57:BD59,"×")</f>
        <v>1</v>
      </c>
      <c r="BL58" s="18">
        <f>(IF((AO57&gt;AQ57),1,0))+(IF((AO58&gt;AQ58),1,0))+(IF((AO59&gt;AQ59),1,0))+(IF((AS57&gt;AU57),1,0))+(IF((AS58&gt;AU58),1,0))+(IF((AS59&gt;AU59),1,0))+(IF((AW57&gt;AY57),1,0))+(IF((AW58&gt;AY58),1,0))+(IF((AW59&gt;AY59),1,0))+(IF((BA57&gt;BC57),1,0))+(IF((BA58&gt;BC58),1,0))+(IF((BA59&gt;BC59),1,0))</f>
        <v>4</v>
      </c>
      <c r="BM58" s="6">
        <f>(IF((AO57&lt;AQ57),1,0))+(IF((AO58&lt;AQ58),1,0))+(IF((AO59&lt;AQ59),1,0))+(IF((AS57&lt;AU57),1,0))+(IF((AS58&lt;AU58),1,0))+(IF((AS59&lt;AU59),1,0))+(IF((AW57&lt;AY57),1,0))+(IF((AW58&lt;AY58),1,0))+(IF((AW59&lt;AY59),1,0))+(IF((BA57&lt;BC57),1,0))+(IF((BA58&lt;BC58),1,0))+(IF((BA59&lt;BC59),1,0))</f>
        <v>3</v>
      </c>
      <c r="BN58" s="17">
        <f>BL58-BM58</f>
        <v>1</v>
      </c>
      <c r="BO58" s="24">
        <f>SUM(AO57:AO59,AS57:AS59,AW57:AW59,BA57:BA59)</f>
        <v>94</v>
      </c>
      <c r="BP58" s="24">
        <f>SUM(AQ57:AQ59,AU57:AU59,AY57:AY59,BC57:BC59)</f>
        <v>74</v>
      </c>
      <c r="BQ58" s="23">
        <f>BO58-BP58</f>
        <v>20</v>
      </c>
      <c r="BR58" s="137"/>
    </row>
    <row r="59" spans="2:70" ht="12" customHeight="1" x14ac:dyDescent="0.15">
      <c r="B59" s="119"/>
      <c r="C59" s="120"/>
      <c r="D59" s="356"/>
      <c r="E59" s="315"/>
      <c r="F59" s="315"/>
      <c r="G59" s="316"/>
      <c r="H59" s="34">
        <v>15</v>
      </c>
      <c r="I59" s="10" t="str">
        <f>IF(H59="","","-")</f>
        <v>-</v>
      </c>
      <c r="J59" s="33">
        <v>5</v>
      </c>
      <c r="K59" s="399"/>
      <c r="L59" s="34">
        <v>12</v>
      </c>
      <c r="M59" s="37" t="str">
        <f t="shared" si="10"/>
        <v>-</v>
      </c>
      <c r="N59" s="33">
        <v>15</v>
      </c>
      <c r="O59" s="398"/>
      <c r="P59" s="34"/>
      <c r="Q59" s="37" t="str">
        <f t="shared" si="11"/>
        <v/>
      </c>
      <c r="R59" s="33"/>
      <c r="S59" s="401"/>
      <c r="T59" s="8">
        <f>Y58</f>
        <v>2</v>
      </c>
      <c r="U59" s="2" t="s">
        <v>3</v>
      </c>
      <c r="V59" s="2">
        <f>Z58</f>
        <v>1</v>
      </c>
      <c r="W59" s="7" t="s">
        <v>2</v>
      </c>
      <c r="X59" s="1"/>
      <c r="Y59" s="25"/>
      <c r="Z59" s="24"/>
      <c r="AA59" s="25"/>
      <c r="AB59" s="24"/>
      <c r="AC59" s="23"/>
      <c r="AD59" s="24"/>
      <c r="AE59" s="24"/>
      <c r="AF59" s="23"/>
      <c r="AG59" s="90"/>
      <c r="AH59" s="90"/>
      <c r="AI59" s="90"/>
      <c r="AJ59" s="90"/>
      <c r="AK59" s="90"/>
      <c r="AL59" s="90"/>
      <c r="AM59" s="119"/>
      <c r="AN59" s="120" t="s">
        <v>41</v>
      </c>
      <c r="AO59" s="356"/>
      <c r="AP59" s="315"/>
      <c r="AQ59" s="315"/>
      <c r="AR59" s="316"/>
      <c r="AS59" s="34">
        <v>15</v>
      </c>
      <c r="AT59" s="10" t="str">
        <f>IF(AS59="","","-")</f>
        <v>-</v>
      </c>
      <c r="AU59" s="33">
        <v>6</v>
      </c>
      <c r="AV59" s="399"/>
      <c r="AW59" s="34"/>
      <c r="AX59" s="37" t="str">
        <f t="shared" si="12"/>
        <v/>
      </c>
      <c r="AY59" s="33"/>
      <c r="AZ59" s="398"/>
      <c r="BA59" s="34"/>
      <c r="BB59" s="37" t="str">
        <f t="shared" si="13"/>
        <v/>
      </c>
      <c r="BC59" s="33"/>
      <c r="BD59" s="401"/>
      <c r="BE59" s="8">
        <f>BJ58</f>
        <v>2</v>
      </c>
      <c r="BF59" s="2" t="s">
        <v>3</v>
      </c>
      <c r="BG59" s="2">
        <f>BK58</f>
        <v>1</v>
      </c>
      <c r="BH59" s="7" t="s">
        <v>2</v>
      </c>
      <c r="BI59" s="1"/>
      <c r="BJ59" s="25"/>
      <c r="BK59" s="24"/>
      <c r="BL59" s="25"/>
      <c r="BM59" s="24"/>
      <c r="BN59" s="23"/>
      <c r="BO59" s="24"/>
      <c r="BP59" s="24"/>
      <c r="BQ59" s="23"/>
      <c r="BR59" s="90"/>
    </row>
    <row r="60" spans="2:70" ht="12" customHeight="1" x14ac:dyDescent="0.15">
      <c r="B60" s="117" t="s">
        <v>56</v>
      </c>
      <c r="C60" s="121" t="s">
        <v>57</v>
      </c>
      <c r="D60" s="30">
        <f>IF(J57="","",J57)</f>
        <v>15</v>
      </c>
      <c r="E60" s="10" t="str">
        <f t="shared" ref="E60:E68" si="14">IF(D60="","","-")</f>
        <v>-</v>
      </c>
      <c r="F60" s="153">
        <f>IF(H57="","",H57)</f>
        <v>9</v>
      </c>
      <c r="G60" s="281" t="str">
        <f>IF(K57="","",IF(K57="○","×",IF(K57="×","○")))</f>
        <v>×</v>
      </c>
      <c r="H60" s="283"/>
      <c r="I60" s="284"/>
      <c r="J60" s="284"/>
      <c r="K60" s="285"/>
      <c r="L60" s="40">
        <v>11</v>
      </c>
      <c r="M60" s="10" t="str">
        <f t="shared" si="10"/>
        <v>-</v>
      </c>
      <c r="N60" s="39">
        <v>15</v>
      </c>
      <c r="O60" s="397" t="str">
        <f>IF(L60&lt;&gt;"",IF(L60&gt;N60,IF(L61&gt;N61,"○",IF(L62&gt;N62,"○","×")),IF(L61&gt;N61,IF(L62&gt;N62,"○","×"),"×")),"")</f>
        <v>×</v>
      </c>
      <c r="P60" s="40">
        <v>15</v>
      </c>
      <c r="Q60" s="10" t="str">
        <f t="shared" si="11"/>
        <v>-</v>
      </c>
      <c r="R60" s="39">
        <v>10</v>
      </c>
      <c r="S60" s="400" t="str">
        <f>IF(P60&lt;&gt;"",IF(P60&gt;R60,IF(P61&gt;R61,"○",IF(P62&gt;R62,"○","×")),IF(P61&gt;R61,IF(P62&gt;R62,"○","×"),"×")),"")</f>
        <v>×</v>
      </c>
      <c r="T60" s="373" t="s">
        <v>390</v>
      </c>
      <c r="U60" s="374"/>
      <c r="V60" s="374"/>
      <c r="W60" s="375"/>
      <c r="X60" s="1"/>
      <c r="Y60" s="147"/>
      <c r="Z60" s="148"/>
      <c r="AA60" s="147"/>
      <c r="AB60" s="148"/>
      <c r="AC60" s="21"/>
      <c r="AD60" s="148"/>
      <c r="AE60" s="148"/>
      <c r="AF60" s="21"/>
      <c r="AG60" s="88"/>
      <c r="AH60" s="88"/>
      <c r="AI60" s="88"/>
      <c r="AJ60" s="88"/>
      <c r="AK60" s="88"/>
      <c r="AL60" s="88"/>
      <c r="AM60" s="117" t="s">
        <v>111</v>
      </c>
      <c r="AN60" s="121" t="s">
        <v>51</v>
      </c>
      <c r="AO60" s="30">
        <f>IF(AU57="","",AU57)</f>
        <v>16</v>
      </c>
      <c r="AP60" s="10" t="str">
        <f t="shared" ref="AP60:AP68" si="15">IF(AO60="","","-")</f>
        <v>-</v>
      </c>
      <c r="AQ60" s="153">
        <f>IF(AS57="","",AS57)</f>
        <v>14</v>
      </c>
      <c r="AR60" s="281" t="str">
        <f>IF(AV57="","",IF(AV57="○","×",IF(AV57="×","○")))</f>
        <v>×</v>
      </c>
      <c r="AS60" s="283"/>
      <c r="AT60" s="284"/>
      <c r="AU60" s="284"/>
      <c r="AV60" s="285"/>
      <c r="AW60" s="40">
        <v>6</v>
      </c>
      <c r="AX60" s="10" t="str">
        <f t="shared" si="12"/>
        <v>-</v>
      </c>
      <c r="AY60" s="39">
        <v>15</v>
      </c>
      <c r="AZ60" s="397" t="str">
        <f>IF(AW60&lt;&gt;"",IF(AW60&gt;AY60,IF(AW61&gt;AY61,"○",IF(AW62&gt;AY62,"○","×")),IF(AW61&gt;AY61,IF(AW62&gt;AY62,"○","×"),"×")),"")</f>
        <v>×</v>
      </c>
      <c r="BA60" s="40">
        <v>15</v>
      </c>
      <c r="BB60" s="10" t="str">
        <f t="shared" si="13"/>
        <v>-</v>
      </c>
      <c r="BC60" s="39">
        <v>8</v>
      </c>
      <c r="BD60" s="400" t="str">
        <f>IF(BA60&lt;&gt;"",IF(BA60&gt;BC60,IF(BA61&gt;BC61,"○",IF(BA62&gt;BC62,"○","×")),IF(BA61&gt;BC61,IF(BA62&gt;BC62,"○","×"),"×")),"")</f>
        <v>×</v>
      </c>
      <c r="BE60" s="373" t="s">
        <v>390</v>
      </c>
      <c r="BF60" s="374"/>
      <c r="BG60" s="374"/>
      <c r="BH60" s="375"/>
      <c r="BI60" s="1"/>
      <c r="BJ60" s="147"/>
      <c r="BK60" s="148"/>
      <c r="BL60" s="147"/>
      <c r="BM60" s="148"/>
      <c r="BN60" s="21"/>
      <c r="BO60" s="148"/>
      <c r="BP60" s="148"/>
      <c r="BQ60" s="21"/>
      <c r="BR60" s="137"/>
    </row>
    <row r="61" spans="2:70" ht="12" customHeight="1" x14ac:dyDescent="0.15">
      <c r="B61" s="117" t="s">
        <v>58</v>
      </c>
      <c r="C61" s="118" t="s">
        <v>72</v>
      </c>
      <c r="D61" s="30">
        <f>IF(J58="","",J58)</f>
        <v>6</v>
      </c>
      <c r="E61" s="10" t="str">
        <f t="shared" si="14"/>
        <v>-</v>
      </c>
      <c r="F61" s="153">
        <f>IF(H58="","",H58)</f>
        <v>15</v>
      </c>
      <c r="G61" s="282" t="str">
        <f>IF(I58="","",I58)</f>
        <v>-</v>
      </c>
      <c r="H61" s="286"/>
      <c r="I61" s="287"/>
      <c r="J61" s="287"/>
      <c r="K61" s="288"/>
      <c r="L61" s="40">
        <v>15</v>
      </c>
      <c r="M61" s="10" t="str">
        <f t="shared" si="10"/>
        <v>-</v>
      </c>
      <c r="N61" s="39">
        <v>7</v>
      </c>
      <c r="O61" s="398"/>
      <c r="P61" s="40">
        <v>8</v>
      </c>
      <c r="Q61" s="10" t="str">
        <f t="shared" si="11"/>
        <v>-</v>
      </c>
      <c r="R61" s="39">
        <v>15</v>
      </c>
      <c r="S61" s="401"/>
      <c r="T61" s="376"/>
      <c r="U61" s="377"/>
      <c r="V61" s="377"/>
      <c r="W61" s="378"/>
      <c r="X61" s="1"/>
      <c r="Y61" s="25">
        <f>COUNTIF(D60:S62,"○")</f>
        <v>0</v>
      </c>
      <c r="Z61" s="24">
        <f>COUNTIF(D60:S62,"×")</f>
        <v>3</v>
      </c>
      <c r="AA61" s="18">
        <f>(IF((D60&gt;F60),1,0))+(IF((D61&gt;F61),1,0))+(IF((D62&gt;F62),1,0))+(IF((H60&gt;J60),1,0))+(IF((H61&gt;J61),1,0))+(IF((H62&gt;J62),1,0))+(IF((L60&gt;N60),1,0))+(IF((L61&gt;N61),1,0))+(IF((L62&gt;N62),1,0))+(IF((P60&gt;R60),1,0))+(IF((P61&gt;R61),1,0))+(IF((P62&gt;R62),1,0))</f>
        <v>3</v>
      </c>
      <c r="AB61" s="6">
        <f>(IF((D60&lt;F60),1,0))+(IF((D61&lt;F61),1,0))+(IF((D62&lt;F62),1,0))+(IF((H60&lt;J60),1,0))+(IF((H61&lt;J61),1,0))+(IF((H62&lt;J62),1,0))+(IF((L60&lt;N60),1,0))+(IF((L61&lt;N61),1,0))+(IF((L62&lt;N62),1,0))+(IF((P60&lt;R60),1,0))+(IF((P61&lt;R61),1,0))+(IF((P62&lt;R62),1,0))</f>
        <v>6</v>
      </c>
      <c r="AC61" s="17">
        <f>AA61-AB61</f>
        <v>-3</v>
      </c>
      <c r="AD61" s="24">
        <f>SUM(D60:D62,H60:H62,L60:L62,P60:P62)</f>
        <v>99</v>
      </c>
      <c r="AE61" s="24">
        <f>SUM(F60:F62,J60:J62,N60:N62,R60:R62)</f>
        <v>116</v>
      </c>
      <c r="AF61" s="23">
        <f>AD61-AE61</f>
        <v>-17</v>
      </c>
      <c r="AG61" s="88"/>
      <c r="AH61" s="88"/>
      <c r="AI61" s="88"/>
      <c r="AJ61" s="88"/>
      <c r="AK61" s="88"/>
      <c r="AL61" s="88"/>
      <c r="AM61" s="117" t="s">
        <v>112</v>
      </c>
      <c r="AN61" s="118" t="s">
        <v>51</v>
      </c>
      <c r="AO61" s="30">
        <f>IF(AU58="","",AU58)</f>
        <v>4</v>
      </c>
      <c r="AP61" s="10" t="str">
        <f t="shared" si="15"/>
        <v>-</v>
      </c>
      <c r="AQ61" s="153">
        <f>IF(AS58="","",AS58)</f>
        <v>15</v>
      </c>
      <c r="AR61" s="282" t="str">
        <f>IF(AT58="","",AT58)</f>
        <v>-</v>
      </c>
      <c r="AS61" s="286"/>
      <c r="AT61" s="287"/>
      <c r="AU61" s="287"/>
      <c r="AV61" s="288"/>
      <c r="AW61" s="40">
        <v>10</v>
      </c>
      <c r="AX61" s="10" t="str">
        <f t="shared" si="12"/>
        <v>-</v>
      </c>
      <c r="AY61" s="39">
        <v>15</v>
      </c>
      <c r="AZ61" s="398"/>
      <c r="BA61" s="40">
        <v>7</v>
      </c>
      <c r="BB61" s="10" t="str">
        <f t="shared" si="13"/>
        <v>-</v>
      </c>
      <c r="BC61" s="39">
        <v>15</v>
      </c>
      <c r="BD61" s="401"/>
      <c r="BE61" s="376"/>
      <c r="BF61" s="377"/>
      <c r="BG61" s="377"/>
      <c r="BH61" s="378"/>
      <c r="BI61" s="1"/>
      <c r="BJ61" s="25">
        <f>COUNTIF(AO60:BD62,"○")</f>
        <v>0</v>
      </c>
      <c r="BK61" s="24">
        <f>COUNTIF(AO60:BD62,"×")</f>
        <v>3</v>
      </c>
      <c r="BL61" s="18">
        <f>(IF((AO60&gt;AQ60),1,0))+(IF((AO61&gt;AQ61),1,0))+(IF((AO62&gt;AQ62),1,0))+(IF((AS60&gt;AU60),1,0))+(IF((AS61&gt;AU61),1,0))+(IF((AS62&gt;AU62),1,0))+(IF((AW60&gt;AY60),1,0))+(IF((AW61&gt;AY61),1,0))+(IF((AW62&gt;AY62),1,0))+(IF((BA60&gt;BC60),1,0))+(IF((BA61&gt;BC61),1,0))+(IF((BA62&gt;BC62),1,0))</f>
        <v>2</v>
      </c>
      <c r="BM61" s="6">
        <f>(IF((AO60&lt;AQ60),1,0))+(IF((AO61&lt;AQ61),1,0))+(IF((AO62&lt;AQ62),1,0))+(IF((AS60&lt;AU60),1,0))+(IF((AS61&lt;AU61),1,0))+(IF((AS62&lt;AU62),1,0))+(IF((AW60&lt;AY60),1,0))+(IF((AW61&lt;AY61),1,0))+(IF((AW62&lt;AY62),1,0))+(IF((BA60&lt;BC60),1,0))+(IF((BA61&lt;BC61),1,0))+(IF((BA62&lt;BC62),1,0))</f>
        <v>6</v>
      </c>
      <c r="BN61" s="17">
        <f>BL61-BM61</f>
        <v>-4</v>
      </c>
      <c r="BO61" s="24">
        <f>SUM(AO60:AO62,AS60:AS62,AW60:AW62,BA60:BA62)</f>
        <v>74</v>
      </c>
      <c r="BP61" s="24">
        <f>SUM(AQ60:AQ62,AU60:AU62,AY60:AY62,BC60:BC62)</f>
        <v>112</v>
      </c>
      <c r="BQ61" s="23">
        <f>BO61-BP61</f>
        <v>-38</v>
      </c>
      <c r="BR61" s="137"/>
    </row>
    <row r="62" spans="2:70" ht="12" customHeight="1" x14ac:dyDescent="0.15">
      <c r="B62" s="119"/>
      <c r="C62" s="122" t="s">
        <v>40</v>
      </c>
      <c r="D62" s="38">
        <f>IF(J59="","",J59)</f>
        <v>5</v>
      </c>
      <c r="E62" s="10" t="str">
        <f t="shared" si="14"/>
        <v>-</v>
      </c>
      <c r="F62" s="35">
        <f>IF(H59="","",H59)</f>
        <v>15</v>
      </c>
      <c r="G62" s="313" t="str">
        <f>IF(I59="","",I59)</f>
        <v>-</v>
      </c>
      <c r="H62" s="314"/>
      <c r="I62" s="315"/>
      <c r="J62" s="315"/>
      <c r="K62" s="316"/>
      <c r="L62" s="34">
        <v>11</v>
      </c>
      <c r="M62" s="10" t="str">
        <f t="shared" si="10"/>
        <v>-</v>
      </c>
      <c r="N62" s="33">
        <v>15</v>
      </c>
      <c r="O62" s="399"/>
      <c r="P62" s="34">
        <v>13</v>
      </c>
      <c r="Q62" s="37" t="str">
        <f t="shared" si="11"/>
        <v>-</v>
      </c>
      <c r="R62" s="33">
        <v>15</v>
      </c>
      <c r="S62" s="402"/>
      <c r="T62" s="8">
        <f>Y61</f>
        <v>0</v>
      </c>
      <c r="U62" s="2" t="s">
        <v>3</v>
      </c>
      <c r="V62" s="2">
        <f>Z61</f>
        <v>3</v>
      </c>
      <c r="W62" s="7" t="s">
        <v>2</v>
      </c>
      <c r="X62" s="1"/>
      <c r="Y62" s="14"/>
      <c r="Z62" s="13"/>
      <c r="AA62" s="14"/>
      <c r="AB62" s="13"/>
      <c r="AC62" s="12"/>
      <c r="AD62" s="13"/>
      <c r="AE62" s="13"/>
      <c r="AF62" s="12"/>
      <c r="AG62" s="90"/>
      <c r="AH62" s="90"/>
      <c r="AI62" s="90"/>
      <c r="AJ62" s="90"/>
      <c r="AK62" s="90"/>
      <c r="AL62" s="90"/>
      <c r="AM62" s="119"/>
      <c r="AN62" s="122" t="s">
        <v>104</v>
      </c>
      <c r="AO62" s="38">
        <f>IF(AU59="","",AU59)</f>
        <v>6</v>
      </c>
      <c r="AP62" s="10" t="str">
        <f t="shared" si="15"/>
        <v>-</v>
      </c>
      <c r="AQ62" s="35">
        <f>IF(AS59="","",AS59)</f>
        <v>15</v>
      </c>
      <c r="AR62" s="313" t="str">
        <f>IF(AT59="","",AT59)</f>
        <v>-</v>
      </c>
      <c r="AS62" s="314"/>
      <c r="AT62" s="315"/>
      <c r="AU62" s="315"/>
      <c r="AV62" s="316"/>
      <c r="AW62" s="34"/>
      <c r="AX62" s="10" t="str">
        <f t="shared" si="12"/>
        <v/>
      </c>
      <c r="AY62" s="33"/>
      <c r="AZ62" s="399"/>
      <c r="BA62" s="34">
        <v>10</v>
      </c>
      <c r="BB62" s="37" t="str">
        <f t="shared" si="13"/>
        <v>-</v>
      </c>
      <c r="BC62" s="33">
        <v>15</v>
      </c>
      <c r="BD62" s="402"/>
      <c r="BE62" s="8">
        <f>BJ61</f>
        <v>0</v>
      </c>
      <c r="BF62" s="2" t="s">
        <v>3</v>
      </c>
      <c r="BG62" s="2">
        <f>BK61</f>
        <v>3</v>
      </c>
      <c r="BH62" s="7" t="s">
        <v>2</v>
      </c>
      <c r="BI62" s="1"/>
      <c r="BJ62" s="14"/>
      <c r="BK62" s="13"/>
      <c r="BL62" s="14"/>
      <c r="BM62" s="13"/>
      <c r="BN62" s="12"/>
      <c r="BO62" s="13"/>
      <c r="BP62" s="13"/>
      <c r="BQ62" s="12"/>
      <c r="BR62" s="90"/>
    </row>
    <row r="63" spans="2:70" ht="12" customHeight="1" x14ac:dyDescent="0.15">
      <c r="B63" s="123" t="s">
        <v>89</v>
      </c>
      <c r="C63" s="118" t="s">
        <v>90</v>
      </c>
      <c r="D63" s="30">
        <f>IF(N57="","",N57)</f>
        <v>15</v>
      </c>
      <c r="E63" s="32" t="str">
        <f t="shared" si="14"/>
        <v>-</v>
      </c>
      <c r="F63" s="153">
        <f>IF(L57="","",L57)</f>
        <v>13</v>
      </c>
      <c r="G63" s="281" t="str">
        <f>IF(O57="","",IF(O57="○","×",IF(O57="×","○")))</f>
        <v>○</v>
      </c>
      <c r="H63" s="29">
        <f>IF(N60="","",N60)</f>
        <v>15</v>
      </c>
      <c r="I63" s="10" t="str">
        <f t="shared" ref="I63:I68" si="16">IF(H63="","","-")</f>
        <v>-</v>
      </c>
      <c r="J63" s="153">
        <f>IF(L60="","",L60)</f>
        <v>11</v>
      </c>
      <c r="K63" s="281" t="str">
        <f>IF(O60="","",IF(O60="○","×",IF(O60="×","○")))</f>
        <v>○</v>
      </c>
      <c r="L63" s="283"/>
      <c r="M63" s="284"/>
      <c r="N63" s="284"/>
      <c r="O63" s="285"/>
      <c r="P63" s="40">
        <v>15</v>
      </c>
      <c r="Q63" s="10" t="str">
        <f t="shared" si="11"/>
        <v>-</v>
      </c>
      <c r="R63" s="39">
        <v>12</v>
      </c>
      <c r="S63" s="401" t="str">
        <f>IF(P63&lt;&gt;"",IF(P63&gt;R63,IF(P64&gt;R64,"○",IF(P65&gt;R65,"○","×")),IF(P64&gt;R64,IF(P65&gt;R65,"○","×"),"×")),"")</f>
        <v>○</v>
      </c>
      <c r="T63" s="373" t="s">
        <v>387</v>
      </c>
      <c r="U63" s="374"/>
      <c r="V63" s="374"/>
      <c r="W63" s="375"/>
      <c r="X63" s="1"/>
      <c r="Y63" s="25"/>
      <c r="Z63" s="24"/>
      <c r="AA63" s="25"/>
      <c r="AB63" s="24"/>
      <c r="AC63" s="23"/>
      <c r="AD63" s="24"/>
      <c r="AE63" s="24"/>
      <c r="AF63" s="23"/>
      <c r="AG63" s="88"/>
      <c r="AH63" s="88"/>
      <c r="AI63" s="88"/>
      <c r="AJ63" s="88"/>
      <c r="AK63" s="88"/>
      <c r="AL63" s="88"/>
      <c r="AM63" s="123" t="s">
        <v>113</v>
      </c>
      <c r="AN63" s="118" t="s">
        <v>114</v>
      </c>
      <c r="AO63" s="30">
        <v>15</v>
      </c>
      <c r="AP63" s="32" t="str">
        <f t="shared" si="15"/>
        <v>-</v>
      </c>
      <c r="AQ63" s="153">
        <f>IF(AW57="","",AW57)</f>
        <v>10</v>
      </c>
      <c r="AR63" s="281" t="str">
        <f>IF(AZ57="","",IF(AZ57="○","×",IF(AZ57="×","○")))</f>
        <v>○</v>
      </c>
      <c r="AS63" s="29">
        <f>IF(AY60="","",AY60)</f>
        <v>15</v>
      </c>
      <c r="AT63" s="10" t="str">
        <f t="shared" ref="AT63:AT68" si="17">IF(AS63="","","-")</f>
        <v>-</v>
      </c>
      <c r="AU63" s="153">
        <f>IF(AW60="","",AW60)</f>
        <v>6</v>
      </c>
      <c r="AV63" s="281" t="str">
        <f>IF(AZ60="","",IF(AZ60="○","×",IF(AZ60="×","○")))</f>
        <v>○</v>
      </c>
      <c r="AW63" s="283"/>
      <c r="AX63" s="284"/>
      <c r="AY63" s="284"/>
      <c r="AZ63" s="285"/>
      <c r="BA63" s="40">
        <v>15</v>
      </c>
      <c r="BB63" s="10" t="str">
        <f t="shared" si="13"/>
        <v>-</v>
      </c>
      <c r="BC63" s="39">
        <v>8</v>
      </c>
      <c r="BD63" s="401" t="str">
        <f>IF(BA63&lt;&gt;"",IF(BA63&gt;BC63,IF(BA64&gt;BC64,"○",IF(BA65&gt;BC65,"○","×")),IF(BA64&gt;BC64,IF(BA65&gt;BC65,"○","×"),"×")),"")</f>
        <v>○</v>
      </c>
      <c r="BE63" s="373" t="s">
        <v>391</v>
      </c>
      <c r="BF63" s="374"/>
      <c r="BG63" s="374"/>
      <c r="BH63" s="375"/>
      <c r="BI63" s="1"/>
      <c r="BJ63" s="25"/>
      <c r="BK63" s="24"/>
      <c r="BL63" s="25"/>
      <c r="BM63" s="24"/>
      <c r="BN63" s="23"/>
      <c r="BO63" s="24"/>
      <c r="BP63" s="24"/>
      <c r="BQ63" s="23"/>
      <c r="BR63" s="137"/>
    </row>
    <row r="64" spans="2:70" ht="12" customHeight="1" x14ac:dyDescent="0.15">
      <c r="B64" s="123" t="s">
        <v>91</v>
      </c>
      <c r="C64" s="118" t="s">
        <v>74</v>
      </c>
      <c r="D64" s="30">
        <f>IF(N58="","",N58)</f>
        <v>11</v>
      </c>
      <c r="E64" s="10" t="str">
        <f t="shared" si="14"/>
        <v>-</v>
      </c>
      <c r="F64" s="153">
        <f>IF(L58="","",L58)</f>
        <v>15</v>
      </c>
      <c r="G64" s="282" t="str">
        <f>IF(I61="","",I61)</f>
        <v/>
      </c>
      <c r="H64" s="29">
        <f>IF(N61="","",N61)</f>
        <v>7</v>
      </c>
      <c r="I64" s="10" t="str">
        <f t="shared" si="16"/>
        <v>-</v>
      </c>
      <c r="J64" s="153">
        <f>IF(L61="","",L61)</f>
        <v>15</v>
      </c>
      <c r="K64" s="282" t="str">
        <f>IF(M61="","",M61)</f>
        <v>-</v>
      </c>
      <c r="L64" s="286"/>
      <c r="M64" s="287"/>
      <c r="N64" s="287"/>
      <c r="O64" s="288"/>
      <c r="P64" s="40">
        <v>13</v>
      </c>
      <c r="Q64" s="10" t="str">
        <f t="shared" si="11"/>
        <v>-</v>
      </c>
      <c r="R64" s="39">
        <v>15</v>
      </c>
      <c r="S64" s="401"/>
      <c r="T64" s="376"/>
      <c r="U64" s="377"/>
      <c r="V64" s="377"/>
      <c r="W64" s="378"/>
      <c r="X64" s="1"/>
      <c r="Y64" s="25">
        <f>COUNTIF(D63:S65,"○")</f>
        <v>3</v>
      </c>
      <c r="Z64" s="24">
        <f>COUNTIF(D63:S65,"×")</f>
        <v>0</v>
      </c>
      <c r="AA64" s="18">
        <f>(IF((D63&gt;F63),1,0))+(IF((D64&gt;F64),1,0))+(IF((D65&gt;F65),1,0))+(IF((H63&gt;J63),1,0))+(IF((H64&gt;J64),1,0))+(IF((H65&gt;J65),1,0))+(IF((L63&gt;N63),1,0))+(IF((L64&gt;N64),1,0))+(IF((L65&gt;N65),1,0))+(IF((P63&gt;R63),1,0))+(IF((P64&gt;R64),1,0))+(IF((P65&gt;R65),1,0))</f>
        <v>6</v>
      </c>
      <c r="AB64" s="6">
        <f>(IF((D63&lt;F63),1,0))+(IF((D64&lt;F64),1,0))+(IF((D65&lt;F65),1,0))+(IF((H63&lt;J63),1,0))+(IF((H64&lt;J64),1,0))+(IF((H65&lt;J65),1,0))+(IF((L63&lt;N63),1,0))+(IF((L64&lt;N64),1,0))+(IF((L65&lt;N65),1,0))+(IF((P63&lt;R63),1,0))+(IF((P64&lt;R64),1,0))+(IF((P65&lt;R65),1,0))</f>
        <v>3</v>
      </c>
      <c r="AC64" s="17">
        <f>AA64-AB64</f>
        <v>3</v>
      </c>
      <c r="AD64" s="24">
        <f>SUM(D63:D65,H63:H65,L63:L65,P63:P65)</f>
        <v>121</v>
      </c>
      <c r="AE64" s="24">
        <f>SUM(F63:F65,J63:J65,N63:N65,R63:R65)</f>
        <v>116</v>
      </c>
      <c r="AF64" s="23">
        <f>AD64-AE64</f>
        <v>5</v>
      </c>
      <c r="AG64" s="88"/>
      <c r="AH64" s="88"/>
      <c r="AI64" s="88"/>
      <c r="AJ64" s="88"/>
      <c r="AK64" s="88"/>
      <c r="AL64" s="88"/>
      <c r="AM64" s="123" t="s">
        <v>115</v>
      </c>
      <c r="AN64" s="118" t="s">
        <v>114</v>
      </c>
      <c r="AO64" s="30">
        <v>15</v>
      </c>
      <c r="AP64" s="10" t="str">
        <f t="shared" si="15"/>
        <v>-</v>
      </c>
      <c r="AQ64" s="153">
        <f>IF(AW58="","",AW58)</f>
        <v>10</v>
      </c>
      <c r="AR64" s="282" t="str">
        <f>IF(AT61="","",AT61)</f>
        <v/>
      </c>
      <c r="AS64" s="29">
        <f>IF(AY61="","",AY61)</f>
        <v>15</v>
      </c>
      <c r="AT64" s="10" t="str">
        <f t="shared" si="17"/>
        <v>-</v>
      </c>
      <c r="AU64" s="153">
        <f>IF(AW61="","",AW61)</f>
        <v>10</v>
      </c>
      <c r="AV64" s="282" t="str">
        <f>IF(AX61="","",AX61)</f>
        <v>-</v>
      </c>
      <c r="AW64" s="286"/>
      <c r="AX64" s="287"/>
      <c r="AY64" s="287"/>
      <c r="AZ64" s="288"/>
      <c r="BA64" s="40">
        <v>17</v>
      </c>
      <c r="BB64" s="10" t="str">
        <f t="shared" si="13"/>
        <v>-</v>
      </c>
      <c r="BC64" s="39">
        <v>15</v>
      </c>
      <c r="BD64" s="401"/>
      <c r="BE64" s="376"/>
      <c r="BF64" s="377"/>
      <c r="BG64" s="377"/>
      <c r="BH64" s="378"/>
      <c r="BI64" s="1"/>
      <c r="BJ64" s="25">
        <f>COUNTIF(AO63:BD65,"○")</f>
        <v>3</v>
      </c>
      <c r="BK64" s="24">
        <f>COUNTIF(AO63:BD65,"×")</f>
        <v>0</v>
      </c>
      <c r="BL64" s="18">
        <f>(IF((AO63&gt;AQ63),1,0))+(IF((AO64&gt;AQ64),1,0))+(IF((AO65&gt;AQ65),1,0))+(IF((AS63&gt;AU63),1,0))+(IF((AS64&gt;AU64),1,0))+(IF((AS65&gt;AU65),1,0))+(IF((AW63&gt;AY63),1,0))+(IF((AW64&gt;AY64),1,0))+(IF((AW65&gt;AY65),1,0))+(IF((BA63&gt;BC63),1,0))+(IF((BA64&gt;BC64),1,0))+(IF((BA65&gt;BC65),1,0))</f>
        <v>6</v>
      </c>
      <c r="BM64" s="6">
        <f>(IF((AO63&lt;AQ63),1,0))+(IF((AO64&lt;AQ64),1,0))+(IF((AO65&lt;AQ65),1,0))+(IF((AS63&lt;AU63),1,0))+(IF((AS64&lt;AU64),1,0))+(IF((AS65&lt;AU65),1,0))+(IF((AW63&lt;AY63),1,0))+(IF((AW64&lt;AY64),1,0))+(IF((AW65&lt;AY65),1,0))+(IF((BA63&lt;BC63),1,0))+(IF((BA64&lt;BC64),1,0))+(IF((BA65&lt;BC65),1,0))</f>
        <v>0</v>
      </c>
      <c r="BN64" s="17">
        <f>BL64-BM64</f>
        <v>6</v>
      </c>
      <c r="BO64" s="24">
        <f>SUM(AO63:AO65,AS63:AS65,AW63:AW65,BA63:BA65)</f>
        <v>92</v>
      </c>
      <c r="BP64" s="24">
        <f>SUM(AQ63:AQ65,AU63:AU65,AY63:AY65,BC63:BC65)</f>
        <v>59</v>
      </c>
      <c r="BQ64" s="23">
        <f>BO64-BP64</f>
        <v>33</v>
      </c>
      <c r="BR64" s="137"/>
    </row>
    <row r="65" spans="2:70" ht="12" customHeight="1" x14ac:dyDescent="0.15">
      <c r="B65" s="119"/>
      <c r="C65" s="120" t="s">
        <v>92</v>
      </c>
      <c r="D65" s="38">
        <f>IF(N59="","",N59)</f>
        <v>15</v>
      </c>
      <c r="E65" s="37" t="str">
        <f t="shared" si="14"/>
        <v>-</v>
      </c>
      <c r="F65" s="35">
        <f>IF(L59="","",L59)</f>
        <v>12</v>
      </c>
      <c r="G65" s="313" t="str">
        <f>IF(I62="","",I62)</f>
        <v/>
      </c>
      <c r="H65" s="36">
        <f>IF(N62="","",N62)</f>
        <v>15</v>
      </c>
      <c r="I65" s="10" t="str">
        <f t="shared" si="16"/>
        <v>-</v>
      </c>
      <c r="J65" s="35">
        <f>IF(L62="","",L62)</f>
        <v>11</v>
      </c>
      <c r="K65" s="313" t="str">
        <f>IF(M62="","",M62)</f>
        <v>-</v>
      </c>
      <c r="L65" s="314"/>
      <c r="M65" s="315"/>
      <c r="N65" s="315"/>
      <c r="O65" s="316"/>
      <c r="P65" s="34">
        <v>15</v>
      </c>
      <c r="Q65" s="10" t="str">
        <f t="shared" si="11"/>
        <v>-</v>
      </c>
      <c r="R65" s="33">
        <v>12</v>
      </c>
      <c r="S65" s="402"/>
      <c r="T65" s="8">
        <f>Y64</f>
        <v>3</v>
      </c>
      <c r="U65" s="2" t="s">
        <v>3</v>
      </c>
      <c r="V65" s="2">
        <f>Z64</f>
        <v>0</v>
      </c>
      <c r="W65" s="7" t="s">
        <v>2</v>
      </c>
      <c r="X65" s="1"/>
      <c r="Y65" s="25"/>
      <c r="Z65" s="24"/>
      <c r="AA65" s="25"/>
      <c r="AB65" s="24"/>
      <c r="AC65" s="23"/>
      <c r="AD65" s="24"/>
      <c r="AE65" s="24"/>
      <c r="AF65" s="23"/>
      <c r="AG65" s="90"/>
      <c r="AH65" s="90"/>
      <c r="AI65" s="90"/>
      <c r="AJ65" s="90"/>
      <c r="AK65" s="90"/>
      <c r="AL65" s="90"/>
      <c r="AM65" s="119"/>
      <c r="AN65" s="120" t="s">
        <v>41</v>
      </c>
      <c r="AO65" s="38" t="str">
        <f>IF(AY59="","",AY59)</f>
        <v/>
      </c>
      <c r="AP65" s="37" t="str">
        <f t="shared" si="15"/>
        <v/>
      </c>
      <c r="AQ65" s="35" t="str">
        <f>IF(AW59="","",AW59)</f>
        <v/>
      </c>
      <c r="AR65" s="313" t="str">
        <f>IF(AT62="","",AT62)</f>
        <v/>
      </c>
      <c r="AS65" s="36" t="str">
        <f>IF(AY62="","",AY62)</f>
        <v/>
      </c>
      <c r="AT65" s="10" t="str">
        <f t="shared" si="17"/>
        <v/>
      </c>
      <c r="AU65" s="35" t="str">
        <f>IF(AW62="","",AW62)</f>
        <v/>
      </c>
      <c r="AV65" s="313" t="str">
        <f>IF(AX62="","",AX62)</f>
        <v/>
      </c>
      <c r="AW65" s="314"/>
      <c r="AX65" s="315"/>
      <c r="AY65" s="315"/>
      <c r="AZ65" s="316"/>
      <c r="BA65" s="34"/>
      <c r="BB65" s="10" t="str">
        <f t="shared" si="13"/>
        <v/>
      </c>
      <c r="BC65" s="33"/>
      <c r="BD65" s="402"/>
      <c r="BE65" s="8">
        <f>BJ64</f>
        <v>3</v>
      </c>
      <c r="BF65" s="2" t="s">
        <v>3</v>
      </c>
      <c r="BG65" s="2">
        <f>BK64</f>
        <v>0</v>
      </c>
      <c r="BH65" s="7" t="s">
        <v>2</v>
      </c>
      <c r="BI65" s="1"/>
      <c r="BJ65" s="25"/>
      <c r="BK65" s="24"/>
      <c r="BL65" s="25"/>
      <c r="BM65" s="24"/>
      <c r="BN65" s="23"/>
      <c r="BO65" s="24"/>
      <c r="BP65" s="24"/>
      <c r="BQ65" s="23"/>
      <c r="BR65" s="90"/>
    </row>
    <row r="66" spans="2:70" ht="12" customHeight="1" x14ac:dyDescent="0.15">
      <c r="B66" s="124" t="s">
        <v>93</v>
      </c>
      <c r="C66" s="121" t="s">
        <v>94</v>
      </c>
      <c r="D66" s="30">
        <f>IF(R57="","",R57)</f>
        <v>7</v>
      </c>
      <c r="E66" s="10" t="str">
        <f t="shared" si="14"/>
        <v>-</v>
      </c>
      <c r="F66" s="153">
        <f>IF(P57="","",P57)</f>
        <v>15</v>
      </c>
      <c r="G66" s="281" t="str">
        <f>IF(S57="","",IF(S57="○","×",IF(S57="×","○")))</f>
        <v>×</v>
      </c>
      <c r="H66" s="29">
        <f>IF(R60="","",R60)</f>
        <v>10</v>
      </c>
      <c r="I66" s="32" t="str">
        <f t="shared" si="16"/>
        <v>-</v>
      </c>
      <c r="J66" s="153">
        <f>IF(P60="","",P60)</f>
        <v>15</v>
      </c>
      <c r="K66" s="281" t="str">
        <f>IF(S60="","",IF(S60="○","×",IF(S60="×","○")))</f>
        <v>○</v>
      </c>
      <c r="L66" s="31">
        <f>IF(R63="","",R63)</f>
        <v>12</v>
      </c>
      <c r="M66" s="10" t="str">
        <f>IF(L66="","","-")</f>
        <v>-</v>
      </c>
      <c r="N66" s="152">
        <f>IF(P63="","",P63)</f>
        <v>15</v>
      </c>
      <c r="O66" s="281" t="str">
        <f>IF(S63="","",IF(S63="○","×",IF(S63="×","○")))</f>
        <v>×</v>
      </c>
      <c r="P66" s="283"/>
      <c r="Q66" s="284"/>
      <c r="R66" s="284"/>
      <c r="S66" s="368"/>
      <c r="T66" s="373" t="s">
        <v>389</v>
      </c>
      <c r="U66" s="374"/>
      <c r="V66" s="374"/>
      <c r="W66" s="375"/>
      <c r="X66" s="1"/>
      <c r="Y66" s="147"/>
      <c r="Z66" s="148"/>
      <c r="AA66" s="147"/>
      <c r="AB66" s="148"/>
      <c r="AC66" s="21"/>
      <c r="AD66" s="148"/>
      <c r="AE66" s="148"/>
      <c r="AF66" s="21"/>
      <c r="AG66" s="88"/>
      <c r="AH66" s="88"/>
      <c r="AI66" s="88"/>
      <c r="AJ66" s="88"/>
      <c r="AK66" s="88"/>
      <c r="AL66" s="88"/>
      <c r="AM66" s="124" t="s">
        <v>116</v>
      </c>
      <c r="AN66" s="121" t="s">
        <v>39</v>
      </c>
      <c r="AO66" s="30">
        <f>IF(BC57="","",BC57)</f>
        <v>8</v>
      </c>
      <c r="AP66" s="10" t="str">
        <f t="shared" si="15"/>
        <v>-</v>
      </c>
      <c r="AQ66" s="153">
        <f>IF(BA57="","",BA57)</f>
        <v>15</v>
      </c>
      <c r="AR66" s="281" t="str">
        <f>IF(BD57="","",IF(BD57="○","×",IF(BD57="×","○")))</f>
        <v>×</v>
      </c>
      <c r="AS66" s="29">
        <f>IF(BC60="","",BC60)</f>
        <v>8</v>
      </c>
      <c r="AT66" s="32" t="str">
        <f t="shared" si="17"/>
        <v>-</v>
      </c>
      <c r="AU66" s="153">
        <f>IF(BA60="","",BA60)</f>
        <v>15</v>
      </c>
      <c r="AV66" s="281" t="str">
        <f>IF(BD60="","",IF(BD60="○","×",IF(BD60="×","○")))</f>
        <v>○</v>
      </c>
      <c r="AW66" s="31">
        <f>IF(BC63="","",BC63)</f>
        <v>8</v>
      </c>
      <c r="AX66" s="10" t="str">
        <f>IF(AW66="","","-")</f>
        <v>-</v>
      </c>
      <c r="AY66" s="152">
        <f>IF(BA63="","",BA63)</f>
        <v>15</v>
      </c>
      <c r="AZ66" s="281" t="str">
        <f>IF(BD63="","",IF(BD63="○","×",IF(BD63="×","○")))</f>
        <v>×</v>
      </c>
      <c r="BA66" s="283"/>
      <c r="BB66" s="284"/>
      <c r="BC66" s="284"/>
      <c r="BD66" s="368"/>
      <c r="BE66" s="373" t="s">
        <v>389</v>
      </c>
      <c r="BF66" s="374"/>
      <c r="BG66" s="374"/>
      <c r="BH66" s="375"/>
      <c r="BI66" s="1"/>
      <c r="BJ66" s="147"/>
      <c r="BK66" s="148"/>
      <c r="BL66" s="147"/>
      <c r="BM66" s="148"/>
      <c r="BN66" s="21"/>
      <c r="BO66" s="148"/>
      <c r="BP66" s="148"/>
      <c r="BQ66" s="21"/>
      <c r="BR66" s="137"/>
    </row>
    <row r="67" spans="2:70" ht="12" customHeight="1" x14ac:dyDescent="0.15">
      <c r="B67" s="123" t="s">
        <v>95</v>
      </c>
      <c r="C67" s="118" t="s">
        <v>96</v>
      </c>
      <c r="D67" s="30">
        <f>IF(R58="","",R58)</f>
        <v>15</v>
      </c>
      <c r="E67" s="10" t="str">
        <f t="shared" si="14"/>
        <v>-</v>
      </c>
      <c r="F67" s="153">
        <f>IF(P58="","",P58)</f>
        <v>17</v>
      </c>
      <c r="G67" s="282" t="str">
        <f>IF(I64="","",I64)</f>
        <v>-</v>
      </c>
      <c r="H67" s="29">
        <f>IF(R61="","",R61)</f>
        <v>15</v>
      </c>
      <c r="I67" s="10" t="str">
        <f t="shared" si="16"/>
        <v>-</v>
      </c>
      <c r="J67" s="153">
        <f>IF(P61="","",P61)</f>
        <v>8</v>
      </c>
      <c r="K67" s="282" t="str">
        <f>IF(M64="","",M64)</f>
        <v/>
      </c>
      <c r="L67" s="29">
        <f>IF(R64="","",R64)</f>
        <v>15</v>
      </c>
      <c r="M67" s="10" t="str">
        <f>IF(L67="","","-")</f>
        <v>-</v>
      </c>
      <c r="N67" s="153">
        <f>IF(P64="","",P64)</f>
        <v>13</v>
      </c>
      <c r="O67" s="282" t="str">
        <f>IF(Q64="","",Q64)</f>
        <v>-</v>
      </c>
      <c r="P67" s="286"/>
      <c r="Q67" s="287"/>
      <c r="R67" s="287"/>
      <c r="S67" s="369"/>
      <c r="T67" s="376"/>
      <c r="U67" s="377"/>
      <c r="V67" s="377"/>
      <c r="W67" s="378"/>
      <c r="X67" s="1"/>
      <c r="Y67" s="25">
        <f>COUNTIF(D66:S68,"○")</f>
        <v>1</v>
      </c>
      <c r="Z67" s="24">
        <f>COUNTIF(D66:S68,"×")</f>
        <v>2</v>
      </c>
      <c r="AA67" s="18">
        <f>(IF((D66&gt;F66),1,0))+(IF((D67&gt;F67),1,0))+(IF((D68&gt;F68),1,0))+(IF((H66&gt;J66),1,0))+(IF((H67&gt;J67),1,0))+(IF((H68&gt;J68),1,0))+(IF((L66&gt;N66),1,0))+(IF((L67&gt;N67),1,0))+(IF((L68&gt;N68),1,0))+(IF((P66&gt;R66),1,0))+(IF((P67&gt;R67),1,0))+(IF((P68&gt;R68),1,0))</f>
        <v>3</v>
      </c>
      <c r="AB67" s="6">
        <f>(IF((D66&lt;F66),1,0))+(IF((D67&lt;F67),1,0))+(IF((D68&lt;F68),1,0))+(IF((H66&lt;J66),1,0))+(IF((H67&lt;J67),1,0))+(IF((H68&lt;J68),1,0))+(IF((L66&lt;N66),1,0))+(IF((L67&lt;N67),1,0))+(IF((L68&lt;N68),1,0))+(IF((P66&lt;R66),1,0))+(IF((P67&lt;R67),1,0))+(IF((P68&lt;R68),1,0))</f>
        <v>5</v>
      </c>
      <c r="AC67" s="17">
        <f>AA67-AB67</f>
        <v>-2</v>
      </c>
      <c r="AD67" s="24">
        <f>SUM(D66:D68,H66:H68,L66:L68,P66:P68)</f>
        <v>101</v>
      </c>
      <c r="AE67" s="24">
        <f>SUM(F66:F68,J66:J68,N66:N68,R66:R68)</f>
        <v>111</v>
      </c>
      <c r="AF67" s="23">
        <f>AD67-AE67</f>
        <v>-10</v>
      </c>
      <c r="AG67" s="88"/>
      <c r="AH67" s="88"/>
      <c r="AI67" s="88"/>
      <c r="AJ67" s="88"/>
      <c r="AK67" s="88"/>
      <c r="AL67" s="88"/>
      <c r="AM67" s="123" t="s">
        <v>117</v>
      </c>
      <c r="AN67" s="118" t="s">
        <v>88</v>
      </c>
      <c r="AO67" s="30">
        <f>IF(BC58="","",BC58)</f>
        <v>10</v>
      </c>
      <c r="AP67" s="10" t="str">
        <f t="shared" si="15"/>
        <v>-</v>
      </c>
      <c r="AQ67" s="153">
        <f>IF(BA58="","",BA58)</f>
        <v>15</v>
      </c>
      <c r="AR67" s="282" t="str">
        <f>IF(AT64="","",AT64)</f>
        <v>-</v>
      </c>
      <c r="AS67" s="29">
        <f>IF(BC61="","",BC61)</f>
        <v>15</v>
      </c>
      <c r="AT67" s="10" t="str">
        <f t="shared" si="17"/>
        <v>-</v>
      </c>
      <c r="AU67" s="153">
        <f>IF(BA61="","",BA61)</f>
        <v>7</v>
      </c>
      <c r="AV67" s="282" t="str">
        <f>IF(AX64="","",AX64)</f>
        <v/>
      </c>
      <c r="AW67" s="29">
        <f>IF(BC64="","",BC64)</f>
        <v>15</v>
      </c>
      <c r="AX67" s="10" t="str">
        <f>IF(AW67="","","-")</f>
        <v>-</v>
      </c>
      <c r="AY67" s="153">
        <f>IF(BA64="","",BA64)</f>
        <v>17</v>
      </c>
      <c r="AZ67" s="282" t="str">
        <f>IF(BB64="","",BB64)</f>
        <v>-</v>
      </c>
      <c r="BA67" s="286"/>
      <c r="BB67" s="287"/>
      <c r="BC67" s="287"/>
      <c r="BD67" s="369"/>
      <c r="BE67" s="376"/>
      <c r="BF67" s="377"/>
      <c r="BG67" s="377"/>
      <c r="BH67" s="378"/>
      <c r="BI67" s="1"/>
      <c r="BJ67" s="25">
        <f>COUNTIF(AO66:BD68,"○")</f>
        <v>1</v>
      </c>
      <c r="BK67" s="24">
        <f>COUNTIF(AO66:BD68,"×")</f>
        <v>2</v>
      </c>
      <c r="BL67" s="18">
        <f>(IF((AO66&gt;AQ66),1,0))+(IF((AO67&gt;AQ67),1,0))+(IF((AO68&gt;AQ68),1,0))+(IF((AS66&gt;AU66),1,0))+(IF((AS67&gt;AU67),1,0))+(IF((AS68&gt;AU68),1,0))+(IF((AW66&gt;AY66),1,0))+(IF((AW67&gt;AY67),1,0))+(IF((AW68&gt;AY68),1,0))+(IF((BA66&gt;BC66),1,0))+(IF((BA67&gt;BC67),1,0))+(IF((BA68&gt;BC68),1,0))</f>
        <v>2</v>
      </c>
      <c r="BM67" s="6">
        <f>(IF((AO66&lt;AQ66),1,0))+(IF((AO67&lt;AQ67),1,0))+(IF((AO68&lt;AQ68),1,0))+(IF((AS66&lt;AU66),1,0))+(IF((AS67&lt;AU67),1,0))+(IF((AS68&lt;AU68),1,0))+(IF((AW66&lt;AY66),1,0))+(IF((AW67&lt;AY67),1,0))+(IF((AW68&lt;AY68),1,0))+(IF((BA66&lt;BC66),1,0))+(IF((BA67&lt;BC67),1,0))+(IF((BA68&lt;BC68),1,0))</f>
        <v>5</v>
      </c>
      <c r="BN67" s="17">
        <f>BL67-BM67</f>
        <v>-3</v>
      </c>
      <c r="BO67" s="24">
        <f>SUM(AO66:AO68,AS66:AS68,AW66:AW68,BA66:BA68)</f>
        <v>79</v>
      </c>
      <c r="BP67" s="24">
        <f>SUM(AQ66:AQ68,AU66:AU68,AY66:AY68,BC66:BC68)</f>
        <v>94</v>
      </c>
      <c r="BQ67" s="23">
        <f>BO67-BP67</f>
        <v>-15</v>
      </c>
      <c r="BR67" s="137"/>
    </row>
    <row r="68" spans="2:70" ht="12" customHeight="1" thickBot="1" x14ac:dyDescent="0.2">
      <c r="B68" s="126"/>
      <c r="C68" s="127" t="s">
        <v>97</v>
      </c>
      <c r="D68" s="28" t="str">
        <f>IF(R59="","",R59)</f>
        <v/>
      </c>
      <c r="E68" s="26" t="str">
        <f t="shared" si="14"/>
        <v/>
      </c>
      <c r="F68" s="154" t="str">
        <f>IF(P59="","",P59)</f>
        <v/>
      </c>
      <c r="G68" s="367" t="str">
        <f>IF(I65="","",I65)</f>
        <v>-</v>
      </c>
      <c r="H68" s="27">
        <f>IF(R62="","",R62)</f>
        <v>15</v>
      </c>
      <c r="I68" s="26" t="str">
        <f t="shared" si="16"/>
        <v>-</v>
      </c>
      <c r="J68" s="154">
        <f>IF(P62="","",P62)</f>
        <v>13</v>
      </c>
      <c r="K68" s="367" t="str">
        <f>IF(M65="","",M65)</f>
        <v/>
      </c>
      <c r="L68" s="27">
        <f>IF(R65="","",R65)</f>
        <v>12</v>
      </c>
      <c r="M68" s="26" t="str">
        <f>IF(L68="","","-")</f>
        <v>-</v>
      </c>
      <c r="N68" s="154">
        <f>IF(P65="","",P65)</f>
        <v>15</v>
      </c>
      <c r="O68" s="367" t="str">
        <f>IF(Q65="","",Q65)</f>
        <v>-</v>
      </c>
      <c r="P68" s="370"/>
      <c r="Q68" s="371"/>
      <c r="R68" s="371"/>
      <c r="S68" s="372"/>
      <c r="T68" s="5">
        <f>Y67</f>
        <v>1</v>
      </c>
      <c r="U68" s="4" t="s">
        <v>3</v>
      </c>
      <c r="V68" s="4">
        <f>Z67</f>
        <v>2</v>
      </c>
      <c r="W68" s="3" t="s">
        <v>2</v>
      </c>
      <c r="X68" s="1"/>
      <c r="Y68" s="14"/>
      <c r="Z68" s="13"/>
      <c r="AA68" s="14"/>
      <c r="AB68" s="13"/>
      <c r="AC68" s="12"/>
      <c r="AD68" s="13"/>
      <c r="AE68" s="13"/>
      <c r="AF68" s="12"/>
      <c r="AG68" s="90"/>
      <c r="AH68" s="90"/>
      <c r="AI68" s="90"/>
      <c r="AJ68" s="90"/>
      <c r="AK68" s="90"/>
      <c r="AL68" s="90"/>
      <c r="AM68" s="126"/>
      <c r="AN68" s="127"/>
      <c r="AO68" s="28" t="str">
        <f>IF(BC59="","",BC59)</f>
        <v/>
      </c>
      <c r="AP68" s="26" t="str">
        <f t="shared" si="15"/>
        <v/>
      </c>
      <c r="AQ68" s="154" t="str">
        <f>IF(BA59="","",BA59)</f>
        <v/>
      </c>
      <c r="AR68" s="367" t="str">
        <f>IF(AT65="","",AT65)</f>
        <v/>
      </c>
      <c r="AS68" s="27">
        <f>IF(BC62="","",BC62)</f>
        <v>15</v>
      </c>
      <c r="AT68" s="26" t="str">
        <f t="shared" si="17"/>
        <v>-</v>
      </c>
      <c r="AU68" s="154">
        <f>IF(BA62="","",BA62)</f>
        <v>10</v>
      </c>
      <c r="AV68" s="367" t="str">
        <f>IF(AX65="","",AX65)</f>
        <v/>
      </c>
      <c r="AW68" s="27" t="str">
        <f>IF(BC65="","",BC65)</f>
        <v/>
      </c>
      <c r="AX68" s="26" t="str">
        <f>IF(AW68="","","-")</f>
        <v/>
      </c>
      <c r="AY68" s="154" t="str">
        <f>IF(BA65="","",BA65)</f>
        <v/>
      </c>
      <c r="AZ68" s="367" t="str">
        <f>IF(BB65="","",BB65)</f>
        <v/>
      </c>
      <c r="BA68" s="370"/>
      <c r="BB68" s="371"/>
      <c r="BC68" s="371"/>
      <c r="BD68" s="372"/>
      <c r="BE68" s="5">
        <f>BJ67</f>
        <v>1</v>
      </c>
      <c r="BF68" s="4" t="s">
        <v>3</v>
      </c>
      <c r="BG68" s="4">
        <f>BK67</f>
        <v>2</v>
      </c>
      <c r="BH68" s="3" t="s">
        <v>2</v>
      </c>
      <c r="BI68" s="1"/>
      <c r="BJ68" s="14"/>
      <c r="BK68" s="13"/>
      <c r="BL68" s="14"/>
      <c r="BM68" s="13"/>
      <c r="BN68" s="12"/>
      <c r="BO68" s="13"/>
      <c r="BP68" s="13"/>
      <c r="BQ68" s="12"/>
      <c r="BR68" s="90"/>
    </row>
    <row r="69" spans="2:70" ht="12" customHeight="1" thickBot="1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2:70" ht="12" customHeight="1" x14ac:dyDescent="0.15">
      <c r="B70" s="330" t="s">
        <v>358</v>
      </c>
      <c r="C70" s="331"/>
      <c r="D70" s="334" t="str">
        <f>B72</f>
        <v>大森　匠</v>
      </c>
      <c r="E70" s="335"/>
      <c r="F70" s="335"/>
      <c r="G70" s="336"/>
      <c r="H70" s="337" t="str">
        <f>B75</f>
        <v>香川友彦</v>
      </c>
      <c r="I70" s="335"/>
      <c r="J70" s="335"/>
      <c r="K70" s="336"/>
      <c r="L70" s="337" t="str">
        <f>B78</f>
        <v>山本朋典</v>
      </c>
      <c r="M70" s="335"/>
      <c r="N70" s="335"/>
      <c r="O70" s="336"/>
      <c r="P70" s="337" t="str">
        <f>B81</f>
        <v>松本　大</v>
      </c>
      <c r="Q70" s="335"/>
      <c r="R70" s="335"/>
      <c r="S70" s="385"/>
      <c r="T70" s="360" t="s">
        <v>5</v>
      </c>
      <c r="U70" s="361"/>
      <c r="V70" s="361"/>
      <c r="W70" s="362"/>
      <c r="X70" s="1"/>
      <c r="Y70" s="413" t="s">
        <v>24</v>
      </c>
      <c r="Z70" s="414"/>
      <c r="AA70" s="413" t="s">
        <v>23</v>
      </c>
      <c r="AB70" s="415"/>
      <c r="AC70" s="414"/>
      <c r="AD70" s="416" t="s">
        <v>22</v>
      </c>
      <c r="AE70" s="417"/>
      <c r="AF70" s="418"/>
      <c r="AG70" s="131"/>
      <c r="AH70" s="131"/>
      <c r="AI70" s="131"/>
      <c r="AJ70" s="131"/>
      <c r="AK70" s="131"/>
      <c r="AL70" s="131"/>
      <c r="AM70" s="330" t="s">
        <v>360</v>
      </c>
      <c r="AN70" s="331"/>
      <c r="AO70" s="334" t="str">
        <f>AM72</f>
        <v>越野兼斗</v>
      </c>
      <c r="AP70" s="335"/>
      <c r="AQ70" s="335"/>
      <c r="AR70" s="336"/>
      <c r="AS70" s="337" t="str">
        <f>AM75</f>
        <v>下田知幸</v>
      </c>
      <c r="AT70" s="335"/>
      <c r="AU70" s="335"/>
      <c r="AV70" s="336"/>
      <c r="AW70" s="337" t="str">
        <f>AM78</f>
        <v>仙波史也</v>
      </c>
      <c r="AX70" s="335"/>
      <c r="AY70" s="335"/>
      <c r="AZ70" s="336"/>
      <c r="BA70" s="337" t="str">
        <f>AM81</f>
        <v>津久家幸治</v>
      </c>
      <c r="BB70" s="335"/>
      <c r="BC70" s="335"/>
      <c r="BD70" s="385"/>
      <c r="BE70" s="360" t="s">
        <v>5</v>
      </c>
      <c r="BF70" s="361"/>
      <c r="BG70" s="361"/>
      <c r="BH70" s="362"/>
      <c r="BI70" s="1"/>
      <c r="BJ70" s="413" t="s">
        <v>24</v>
      </c>
      <c r="BK70" s="414"/>
      <c r="BL70" s="413" t="s">
        <v>23</v>
      </c>
      <c r="BM70" s="415"/>
      <c r="BN70" s="414"/>
      <c r="BO70" s="416" t="s">
        <v>22</v>
      </c>
      <c r="BP70" s="417"/>
      <c r="BQ70" s="418"/>
      <c r="BR70" s="131"/>
    </row>
    <row r="71" spans="2:70" ht="12" customHeight="1" thickBot="1" x14ac:dyDescent="0.2">
      <c r="B71" s="332"/>
      <c r="C71" s="333"/>
      <c r="D71" s="363" t="str">
        <f>B73</f>
        <v>中川亜沙美</v>
      </c>
      <c r="E71" s="364"/>
      <c r="F71" s="364"/>
      <c r="G71" s="365"/>
      <c r="H71" s="366" t="str">
        <f>B76</f>
        <v>伊達みはる</v>
      </c>
      <c r="I71" s="364"/>
      <c r="J71" s="364"/>
      <c r="K71" s="365"/>
      <c r="L71" s="366" t="str">
        <f>B79</f>
        <v>髙橋善子</v>
      </c>
      <c r="M71" s="364"/>
      <c r="N71" s="364"/>
      <c r="O71" s="365"/>
      <c r="P71" s="366" t="str">
        <f>B82</f>
        <v>宮内　彩</v>
      </c>
      <c r="Q71" s="364"/>
      <c r="R71" s="364"/>
      <c r="S71" s="384"/>
      <c r="T71" s="349" t="s">
        <v>4</v>
      </c>
      <c r="U71" s="350"/>
      <c r="V71" s="350"/>
      <c r="W71" s="351"/>
      <c r="X71" s="1"/>
      <c r="Y71" s="149" t="s">
        <v>21</v>
      </c>
      <c r="Z71" s="150" t="s">
        <v>2</v>
      </c>
      <c r="AA71" s="149" t="s">
        <v>25</v>
      </c>
      <c r="AB71" s="150" t="s">
        <v>20</v>
      </c>
      <c r="AC71" s="151" t="s">
        <v>19</v>
      </c>
      <c r="AD71" s="150" t="s">
        <v>25</v>
      </c>
      <c r="AE71" s="150" t="s">
        <v>20</v>
      </c>
      <c r="AF71" s="151" t="s">
        <v>19</v>
      </c>
      <c r="AG71" s="131"/>
      <c r="AH71" s="131"/>
      <c r="AI71" s="131"/>
      <c r="AJ71" s="131"/>
      <c r="AK71" s="131"/>
      <c r="AL71" s="131"/>
      <c r="AM71" s="332"/>
      <c r="AN71" s="333"/>
      <c r="AO71" s="363" t="str">
        <f>AM73</f>
        <v>辰野真弓</v>
      </c>
      <c r="AP71" s="364"/>
      <c r="AQ71" s="364"/>
      <c r="AR71" s="365"/>
      <c r="AS71" s="366" t="str">
        <f>AM76</f>
        <v>石丸梨香</v>
      </c>
      <c r="AT71" s="364"/>
      <c r="AU71" s="364"/>
      <c r="AV71" s="365"/>
      <c r="AW71" s="366" t="str">
        <f>AM79</f>
        <v>権田澪佳</v>
      </c>
      <c r="AX71" s="364"/>
      <c r="AY71" s="364"/>
      <c r="AZ71" s="365"/>
      <c r="BA71" s="366" t="str">
        <f>AM82</f>
        <v>越智結友</v>
      </c>
      <c r="BB71" s="364"/>
      <c r="BC71" s="364"/>
      <c r="BD71" s="384"/>
      <c r="BE71" s="349" t="s">
        <v>4</v>
      </c>
      <c r="BF71" s="350"/>
      <c r="BG71" s="350"/>
      <c r="BH71" s="351"/>
      <c r="BI71" s="1"/>
      <c r="BJ71" s="149" t="s">
        <v>21</v>
      </c>
      <c r="BK71" s="150" t="s">
        <v>2</v>
      </c>
      <c r="BL71" s="149" t="s">
        <v>25</v>
      </c>
      <c r="BM71" s="150" t="s">
        <v>20</v>
      </c>
      <c r="BN71" s="151" t="s">
        <v>19</v>
      </c>
      <c r="BO71" s="150" t="s">
        <v>25</v>
      </c>
      <c r="BP71" s="150" t="s">
        <v>20</v>
      </c>
      <c r="BQ71" s="151" t="s">
        <v>19</v>
      </c>
      <c r="BR71" s="131"/>
    </row>
    <row r="72" spans="2:70" ht="12" customHeight="1" x14ac:dyDescent="0.15">
      <c r="B72" s="117" t="s">
        <v>98</v>
      </c>
      <c r="C72" s="118" t="s">
        <v>99</v>
      </c>
      <c r="D72" s="352"/>
      <c r="E72" s="353"/>
      <c r="F72" s="353"/>
      <c r="G72" s="354"/>
      <c r="H72" s="40">
        <v>15</v>
      </c>
      <c r="I72" s="10" t="str">
        <f>IF(H72="","","-")</f>
        <v>-</v>
      </c>
      <c r="J72" s="39">
        <v>9</v>
      </c>
      <c r="K72" s="403" t="str">
        <f>IF(H72&lt;&gt;"",IF(H72&gt;J72,IF(H73&gt;J73,"○",IF(H74&gt;J74,"○","×")),IF(H73&gt;J73,IF(H74&gt;J74,"○","×"),"×")),"")</f>
        <v>○</v>
      </c>
      <c r="L72" s="40">
        <v>15</v>
      </c>
      <c r="M72" s="42" t="str">
        <f t="shared" ref="M72:M77" si="18">IF(L72="","","-")</f>
        <v>-</v>
      </c>
      <c r="N72" s="44">
        <v>10</v>
      </c>
      <c r="O72" s="403" t="str">
        <f>IF(L72&lt;&gt;"",IF(L72&gt;N72,IF(L73&gt;N73,"○",IF(L74&gt;N74,"○","×")),IF(L73&gt;N73,IF(L74&gt;N74,"○","×"),"×")),"")</f>
        <v>○</v>
      </c>
      <c r="P72" s="43">
        <v>15</v>
      </c>
      <c r="Q72" s="42" t="str">
        <f t="shared" ref="Q72:Q80" si="19">IF(P72="","","-")</f>
        <v>-</v>
      </c>
      <c r="R72" s="39">
        <v>10</v>
      </c>
      <c r="S72" s="404" t="str">
        <f>IF(P72&lt;&gt;"",IF(P72&gt;R72,IF(P73&gt;R73,"○",IF(P74&gt;R74,"○","×")),IF(P73&gt;R73,IF(P74&gt;R74,"○","×"),"×")),"")</f>
        <v>○</v>
      </c>
      <c r="T72" s="394" t="s">
        <v>387</v>
      </c>
      <c r="U72" s="395"/>
      <c r="V72" s="395"/>
      <c r="W72" s="396"/>
      <c r="X72" s="1"/>
      <c r="Y72" s="25"/>
      <c r="Z72" s="24"/>
      <c r="AA72" s="147"/>
      <c r="AB72" s="148"/>
      <c r="AC72" s="21"/>
      <c r="AD72" s="24"/>
      <c r="AE72" s="24"/>
      <c r="AF72" s="23"/>
      <c r="AG72" s="137"/>
      <c r="AH72" s="137"/>
      <c r="AI72" s="137"/>
      <c r="AJ72" s="137"/>
      <c r="AK72" s="137"/>
      <c r="AL72" s="137"/>
      <c r="AM72" s="117" t="s">
        <v>118</v>
      </c>
      <c r="AN72" s="118" t="s">
        <v>51</v>
      </c>
      <c r="AO72" s="352"/>
      <c r="AP72" s="353"/>
      <c r="AQ72" s="353"/>
      <c r="AR72" s="354"/>
      <c r="AS72" s="40">
        <v>15</v>
      </c>
      <c r="AT72" s="10" t="str">
        <f>IF(AS72="","","-")</f>
        <v>-</v>
      </c>
      <c r="AU72" s="39">
        <v>12</v>
      </c>
      <c r="AV72" s="403" t="str">
        <f>IF(AS72&lt;&gt;"",IF(AS72&gt;AU72,IF(AS73&gt;AU73,"○",IF(AS74&gt;AU74,"○","×")),IF(AS73&gt;AU73,IF(AS74&gt;AU74,"○","×"),"×")),"")</f>
        <v>○</v>
      </c>
      <c r="AW72" s="40">
        <v>20</v>
      </c>
      <c r="AX72" s="42" t="str">
        <f t="shared" ref="AX72:AX77" si="20">IF(AW72="","","-")</f>
        <v>-</v>
      </c>
      <c r="AY72" s="44">
        <v>18</v>
      </c>
      <c r="AZ72" s="403" t="str">
        <f>IF(AW72&lt;&gt;"",IF(AW72&gt;AY72,IF(AW73&gt;AY73,"○",IF(AW74&gt;AY74,"○","×")),IF(AW73&gt;AY73,IF(AW74&gt;AY74,"○","×"),"×")),"")</f>
        <v>○</v>
      </c>
      <c r="BA72" s="43">
        <v>15</v>
      </c>
      <c r="BB72" s="42" t="str">
        <f t="shared" ref="BB72:BB80" si="21">IF(BA72="","","-")</f>
        <v>-</v>
      </c>
      <c r="BC72" s="39">
        <v>7</v>
      </c>
      <c r="BD72" s="404" t="str">
        <f>IF(BA72&lt;&gt;"",IF(BA72&gt;BC72,IF(BA73&gt;BC73,"○",IF(BA74&gt;BC74,"○","×")),IF(BA73&gt;BC73,IF(BA74&gt;BC74,"○","×"),"×")),"")</f>
        <v>○</v>
      </c>
      <c r="BE72" s="394" t="s">
        <v>387</v>
      </c>
      <c r="BF72" s="395"/>
      <c r="BG72" s="395"/>
      <c r="BH72" s="396"/>
      <c r="BI72" s="1"/>
      <c r="BJ72" s="25"/>
      <c r="BK72" s="24"/>
      <c r="BL72" s="147"/>
      <c r="BM72" s="148"/>
      <c r="BN72" s="21"/>
      <c r="BO72" s="24"/>
      <c r="BP72" s="24"/>
      <c r="BQ72" s="23"/>
      <c r="BR72" s="137"/>
    </row>
    <row r="73" spans="2:70" ht="12" customHeight="1" x14ac:dyDescent="0.15">
      <c r="B73" s="117" t="s">
        <v>100</v>
      </c>
      <c r="C73" s="118" t="s">
        <v>101</v>
      </c>
      <c r="D73" s="355"/>
      <c r="E73" s="287"/>
      <c r="F73" s="287"/>
      <c r="G73" s="288"/>
      <c r="H73" s="40">
        <v>15</v>
      </c>
      <c r="I73" s="10" t="str">
        <f>IF(H73="","","-")</f>
        <v>-</v>
      </c>
      <c r="J73" s="41">
        <v>7</v>
      </c>
      <c r="K73" s="398"/>
      <c r="L73" s="40">
        <v>15</v>
      </c>
      <c r="M73" s="10" t="str">
        <f t="shared" si="18"/>
        <v>-</v>
      </c>
      <c r="N73" s="39">
        <v>10</v>
      </c>
      <c r="O73" s="398"/>
      <c r="P73" s="40">
        <v>15</v>
      </c>
      <c r="Q73" s="10" t="str">
        <f t="shared" si="19"/>
        <v>-</v>
      </c>
      <c r="R73" s="39">
        <v>9</v>
      </c>
      <c r="S73" s="401"/>
      <c r="T73" s="376"/>
      <c r="U73" s="377"/>
      <c r="V73" s="377"/>
      <c r="W73" s="378"/>
      <c r="X73" s="1"/>
      <c r="Y73" s="25">
        <f>COUNTIF(D72:S74,"○")</f>
        <v>3</v>
      </c>
      <c r="Z73" s="24">
        <f>COUNTIF(D72:S74,"×")</f>
        <v>0</v>
      </c>
      <c r="AA73" s="18">
        <f>(IF((D72&gt;F72),1,0))+(IF((D73&gt;F73),1,0))+(IF((D74&gt;F74),1,0))+(IF((H72&gt;J72),1,0))+(IF((H73&gt;J73),1,0))+(IF((H74&gt;J74),1,0))+(IF((L72&gt;N72),1,0))+(IF((L73&gt;N73),1,0))+(IF((L74&gt;N74),1,0))+(IF((P72&gt;R72),1,0))+(IF((P73&gt;R73),1,0))+(IF((P74&gt;R74),1,0))</f>
        <v>6</v>
      </c>
      <c r="AB73" s="6">
        <f>(IF((D72&lt;F72),1,0))+(IF((D73&lt;F73),1,0))+(IF((D74&lt;F74),1,0))+(IF((H72&lt;J72),1,0))+(IF((H73&lt;J73),1,0))+(IF((H74&lt;J74),1,0))+(IF((L72&lt;N72),1,0))+(IF((L73&lt;N73),1,0))+(IF((L74&lt;N74),1,0))+(IF((P72&lt;R72),1,0))+(IF((P73&lt;R73),1,0))+(IF((P74&lt;R74),1,0))</f>
        <v>0</v>
      </c>
      <c r="AC73" s="17">
        <f>AA73-AB73</f>
        <v>6</v>
      </c>
      <c r="AD73" s="24">
        <f>SUM(D72:D74,H72:H74,L72:L74,P72:P74)</f>
        <v>90</v>
      </c>
      <c r="AE73" s="24">
        <f>SUM(F72:F74,J72:J74,N72:N74,R72:R74)</f>
        <v>55</v>
      </c>
      <c r="AF73" s="23">
        <f>AD73-AE73</f>
        <v>35</v>
      </c>
      <c r="AG73" s="137"/>
      <c r="AH73" s="137"/>
      <c r="AI73" s="137"/>
      <c r="AJ73" s="137"/>
      <c r="AK73" s="137"/>
      <c r="AL73" s="137"/>
      <c r="AM73" s="117" t="s">
        <v>119</v>
      </c>
      <c r="AN73" s="118" t="s">
        <v>120</v>
      </c>
      <c r="AO73" s="355"/>
      <c r="AP73" s="287"/>
      <c r="AQ73" s="287"/>
      <c r="AR73" s="288"/>
      <c r="AS73" s="40">
        <v>15</v>
      </c>
      <c r="AT73" s="10" t="str">
        <f>IF(AS73="","","-")</f>
        <v>-</v>
      </c>
      <c r="AU73" s="41">
        <v>13</v>
      </c>
      <c r="AV73" s="398"/>
      <c r="AW73" s="40">
        <v>15</v>
      </c>
      <c r="AX73" s="10" t="str">
        <f t="shared" si="20"/>
        <v>-</v>
      </c>
      <c r="AY73" s="39">
        <v>12</v>
      </c>
      <c r="AZ73" s="398"/>
      <c r="BA73" s="40">
        <v>15</v>
      </c>
      <c r="BB73" s="10" t="str">
        <f t="shared" si="21"/>
        <v>-</v>
      </c>
      <c r="BC73" s="39">
        <v>8</v>
      </c>
      <c r="BD73" s="401"/>
      <c r="BE73" s="376"/>
      <c r="BF73" s="377"/>
      <c r="BG73" s="377"/>
      <c r="BH73" s="378"/>
      <c r="BI73" s="1"/>
      <c r="BJ73" s="25">
        <f>COUNTIF(AO72:BD74,"○")</f>
        <v>3</v>
      </c>
      <c r="BK73" s="24">
        <f>COUNTIF(AO72:BD74,"×")</f>
        <v>0</v>
      </c>
      <c r="BL73" s="18">
        <f>(IF((AO72&gt;AQ72),1,0))+(IF((AO73&gt;AQ73),1,0))+(IF((AO74&gt;AQ74),1,0))+(IF((AS72&gt;AU72),1,0))+(IF((AS73&gt;AU73),1,0))+(IF((AS74&gt;AU74),1,0))+(IF((AW72&gt;AY72),1,0))+(IF((AW73&gt;AY73),1,0))+(IF((AW74&gt;AY74),1,0))+(IF((BA72&gt;BC72),1,0))+(IF((BA73&gt;BC73),1,0))+(IF((BA74&gt;BC74),1,0))</f>
        <v>6</v>
      </c>
      <c r="BM73" s="6">
        <f>(IF((AO72&lt;AQ72),1,0))+(IF((AO73&lt;AQ73),1,0))+(IF((AO74&lt;AQ74),1,0))+(IF((AS72&lt;AU72),1,0))+(IF((AS73&lt;AU73),1,0))+(IF((AS74&lt;AU74),1,0))+(IF((AW72&lt;AY72),1,0))+(IF((AW73&lt;AY73),1,0))+(IF((AW74&lt;AY74),1,0))+(IF((BA72&lt;BC72),1,0))+(IF((BA73&lt;BC73),1,0))+(IF((BA74&lt;BC74),1,0))</f>
        <v>0</v>
      </c>
      <c r="BN73" s="17">
        <f>BL73-BM73</f>
        <v>6</v>
      </c>
      <c r="BO73" s="24">
        <f>SUM(AO72:AO74,AS72:AS74,AW72:AW74,BA72:BA74)</f>
        <v>95</v>
      </c>
      <c r="BP73" s="24">
        <f>SUM(AQ72:AQ74,AU72:AU74,AY72:AY74,BC72:BC74)</f>
        <v>70</v>
      </c>
      <c r="BQ73" s="23">
        <f>BO73-BP73</f>
        <v>25</v>
      </c>
      <c r="BR73" s="137"/>
    </row>
    <row r="74" spans="2:70" ht="12" customHeight="1" x14ac:dyDescent="0.15">
      <c r="B74" s="119"/>
      <c r="C74" s="120" t="s">
        <v>68</v>
      </c>
      <c r="D74" s="356"/>
      <c r="E74" s="315"/>
      <c r="F74" s="315"/>
      <c r="G74" s="316"/>
      <c r="H74" s="34"/>
      <c r="I74" s="10" t="str">
        <f>IF(H74="","","-")</f>
        <v/>
      </c>
      <c r="J74" s="33"/>
      <c r="K74" s="399"/>
      <c r="L74" s="34"/>
      <c r="M74" s="37" t="str">
        <f t="shared" si="18"/>
        <v/>
      </c>
      <c r="N74" s="33"/>
      <c r="O74" s="398"/>
      <c r="P74" s="34"/>
      <c r="Q74" s="37" t="str">
        <f t="shared" si="19"/>
        <v/>
      </c>
      <c r="R74" s="33"/>
      <c r="S74" s="401"/>
      <c r="T74" s="8">
        <f>Y73</f>
        <v>3</v>
      </c>
      <c r="U74" s="2" t="s">
        <v>3</v>
      </c>
      <c r="V74" s="2">
        <f>Z73</f>
        <v>0</v>
      </c>
      <c r="W74" s="7" t="s">
        <v>2</v>
      </c>
      <c r="X74" s="1"/>
      <c r="Y74" s="25"/>
      <c r="Z74" s="24"/>
      <c r="AA74" s="25"/>
      <c r="AB74" s="24"/>
      <c r="AC74" s="23"/>
      <c r="AD74" s="24"/>
      <c r="AE74" s="24"/>
      <c r="AF74" s="23"/>
      <c r="AG74" s="90"/>
      <c r="AH74" s="90"/>
      <c r="AI74" s="90"/>
      <c r="AJ74" s="90"/>
      <c r="AK74" s="90"/>
      <c r="AL74" s="90"/>
      <c r="AM74" s="119"/>
      <c r="AN74" s="120" t="s">
        <v>104</v>
      </c>
      <c r="AO74" s="356"/>
      <c r="AP74" s="315"/>
      <c r="AQ74" s="315"/>
      <c r="AR74" s="316"/>
      <c r="AS74" s="34"/>
      <c r="AT74" s="10" t="str">
        <f>IF(AS74="","","-")</f>
        <v/>
      </c>
      <c r="AU74" s="33"/>
      <c r="AV74" s="399"/>
      <c r="AW74" s="34"/>
      <c r="AX74" s="37" t="str">
        <f t="shared" si="20"/>
        <v/>
      </c>
      <c r="AY74" s="33"/>
      <c r="AZ74" s="398"/>
      <c r="BA74" s="34"/>
      <c r="BB74" s="37" t="str">
        <f t="shared" si="21"/>
        <v/>
      </c>
      <c r="BC74" s="33"/>
      <c r="BD74" s="401"/>
      <c r="BE74" s="8">
        <f>BJ73</f>
        <v>3</v>
      </c>
      <c r="BF74" s="2" t="s">
        <v>3</v>
      </c>
      <c r="BG74" s="2">
        <f>BK73</f>
        <v>0</v>
      </c>
      <c r="BH74" s="7" t="s">
        <v>2</v>
      </c>
      <c r="BI74" s="1"/>
      <c r="BJ74" s="25"/>
      <c r="BK74" s="24"/>
      <c r="BL74" s="25"/>
      <c r="BM74" s="24"/>
      <c r="BN74" s="23"/>
      <c r="BO74" s="24"/>
      <c r="BP74" s="24"/>
      <c r="BQ74" s="23"/>
      <c r="BR74" s="90"/>
    </row>
    <row r="75" spans="2:70" ht="12" customHeight="1" x14ac:dyDescent="0.15">
      <c r="B75" s="117" t="s">
        <v>60</v>
      </c>
      <c r="C75" s="121" t="s">
        <v>61</v>
      </c>
      <c r="D75" s="30">
        <f>IF(J72="","",J72)</f>
        <v>9</v>
      </c>
      <c r="E75" s="10" t="str">
        <f t="shared" ref="E75:E83" si="22">IF(D75="","","-")</f>
        <v>-</v>
      </c>
      <c r="F75" s="153">
        <f>IF(H72="","",H72)</f>
        <v>15</v>
      </c>
      <c r="G75" s="281" t="str">
        <f>IF(K72="","",IF(K72="○","×",IF(K72="×","○")))</f>
        <v>×</v>
      </c>
      <c r="H75" s="283"/>
      <c r="I75" s="284"/>
      <c r="J75" s="284"/>
      <c r="K75" s="285"/>
      <c r="L75" s="40">
        <v>16</v>
      </c>
      <c r="M75" s="10" t="str">
        <f t="shared" si="18"/>
        <v>-</v>
      </c>
      <c r="N75" s="39">
        <v>14</v>
      </c>
      <c r="O75" s="397" t="str">
        <f>IF(L75&lt;&gt;"",IF(L75&gt;N75,IF(L76&gt;N76,"○",IF(L77&gt;N77,"○","×")),IF(L76&gt;N76,IF(L77&gt;N77,"○","×"),"×")),"")</f>
        <v>○</v>
      </c>
      <c r="P75" s="40">
        <v>15</v>
      </c>
      <c r="Q75" s="10" t="str">
        <f t="shared" si="19"/>
        <v>-</v>
      </c>
      <c r="R75" s="39">
        <v>9</v>
      </c>
      <c r="S75" s="400" t="str">
        <f>IF(P75&lt;&gt;"",IF(P75&gt;R75,IF(P76&gt;R76,"○",IF(P77&gt;R77,"○","×")),IF(P76&gt;R76,IF(P77&gt;R77,"○","×"),"×")),"")</f>
        <v>×</v>
      </c>
      <c r="T75" s="373" t="s">
        <v>390</v>
      </c>
      <c r="U75" s="374"/>
      <c r="V75" s="374"/>
      <c r="W75" s="375"/>
      <c r="X75" s="1"/>
      <c r="Y75" s="147"/>
      <c r="Z75" s="148"/>
      <c r="AA75" s="147"/>
      <c r="AB75" s="148"/>
      <c r="AC75" s="21"/>
      <c r="AD75" s="148"/>
      <c r="AE75" s="148"/>
      <c r="AF75" s="21"/>
      <c r="AG75" s="137"/>
      <c r="AH75" s="137"/>
      <c r="AI75" s="137"/>
      <c r="AJ75" s="137"/>
      <c r="AK75" s="137"/>
      <c r="AL75" s="137"/>
      <c r="AM75" s="117" t="s">
        <v>121</v>
      </c>
      <c r="AN75" s="121" t="s">
        <v>122</v>
      </c>
      <c r="AO75" s="30">
        <f>IF(AU72="","",AU72)</f>
        <v>12</v>
      </c>
      <c r="AP75" s="10" t="str">
        <f t="shared" ref="AP75:AP83" si="23">IF(AO75="","","-")</f>
        <v>-</v>
      </c>
      <c r="AQ75" s="153">
        <f>IF(AS72="","",AS72)</f>
        <v>15</v>
      </c>
      <c r="AR75" s="281" t="str">
        <f>IF(AV72="","",IF(AV72="○","×",IF(AV72="×","○")))</f>
        <v>×</v>
      </c>
      <c r="AS75" s="283"/>
      <c r="AT75" s="284"/>
      <c r="AU75" s="284"/>
      <c r="AV75" s="285"/>
      <c r="AW75" s="40">
        <v>15</v>
      </c>
      <c r="AX75" s="10" t="str">
        <f t="shared" si="20"/>
        <v>-</v>
      </c>
      <c r="AY75" s="39">
        <v>7</v>
      </c>
      <c r="AZ75" s="397" t="str">
        <f>IF(AW75&lt;&gt;"",IF(AW75&gt;AY75,IF(AW76&gt;AY76,"○",IF(AW77&gt;AY77,"○","×")),IF(AW76&gt;AY76,IF(AW77&gt;AY77,"○","×"),"×")),"")</f>
        <v>○</v>
      </c>
      <c r="BA75" s="40">
        <v>15</v>
      </c>
      <c r="BB75" s="10" t="str">
        <f t="shared" si="21"/>
        <v>-</v>
      </c>
      <c r="BC75" s="39">
        <v>7</v>
      </c>
      <c r="BD75" s="400" t="str">
        <f>IF(BA75&lt;&gt;"",IF(BA75&gt;BC75,IF(BA76&gt;BC76,"○",IF(BA77&gt;BC77,"○","×")),IF(BA76&gt;BC76,IF(BA77&gt;BC77,"○","×"),"×")),"")</f>
        <v>○</v>
      </c>
      <c r="BE75" s="373" t="s">
        <v>388</v>
      </c>
      <c r="BF75" s="374"/>
      <c r="BG75" s="374"/>
      <c r="BH75" s="375"/>
      <c r="BI75" s="1"/>
      <c r="BJ75" s="147"/>
      <c r="BK75" s="148"/>
      <c r="BL75" s="147"/>
      <c r="BM75" s="148"/>
      <c r="BN75" s="21"/>
      <c r="BO75" s="148"/>
      <c r="BP75" s="148"/>
      <c r="BQ75" s="21"/>
      <c r="BR75" s="137"/>
    </row>
    <row r="76" spans="2:70" ht="12" customHeight="1" x14ac:dyDescent="0.15">
      <c r="B76" s="117" t="s">
        <v>62</v>
      </c>
      <c r="C76" s="118" t="s">
        <v>59</v>
      </c>
      <c r="D76" s="30">
        <f>IF(J73="","",J73)</f>
        <v>7</v>
      </c>
      <c r="E76" s="10" t="str">
        <f t="shared" si="22"/>
        <v>-</v>
      </c>
      <c r="F76" s="153">
        <f>IF(H73="","",H73)</f>
        <v>15</v>
      </c>
      <c r="G76" s="282" t="str">
        <f>IF(I73="","",I73)</f>
        <v>-</v>
      </c>
      <c r="H76" s="286"/>
      <c r="I76" s="287"/>
      <c r="J76" s="287"/>
      <c r="K76" s="288"/>
      <c r="L76" s="40">
        <v>14</v>
      </c>
      <c r="M76" s="10" t="str">
        <f t="shared" si="18"/>
        <v>-</v>
      </c>
      <c r="N76" s="39">
        <v>16</v>
      </c>
      <c r="O76" s="398"/>
      <c r="P76" s="40">
        <v>10</v>
      </c>
      <c r="Q76" s="10" t="str">
        <f t="shared" si="19"/>
        <v>-</v>
      </c>
      <c r="R76" s="39">
        <v>15</v>
      </c>
      <c r="S76" s="401"/>
      <c r="T76" s="376"/>
      <c r="U76" s="377"/>
      <c r="V76" s="377"/>
      <c r="W76" s="378"/>
      <c r="X76" s="1"/>
      <c r="Y76" s="25">
        <f>COUNTIF(D75:S77,"○")</f>
        <v>1</v>
      </c>
      <c r="Z76" s="24">
        <f>COUNTIF(D75:S77,"×")</f>
        <v>2</v>
      </c>
      <c r="AA76" s="18">
        <f>(IF((D75&gt;F75),1,0))+(IF((D76&gt;F76),1,0))+(IF((D77&gt;F77),1,0))+(IF((H75&gt;J75),1,0))+(IF((H76&gt;J76),1,0))+(IF((H77&gt;J77),1,0))+(IF((L75&gt;N75),1,0))+(IF((L76&gt;N76),1,0))+(IF((L77&gt;N77),1,0))+(IF((P75&gt;R75),1,0))+(IF((P76&gt;R76),1,0))+(IF((P77&gt;R77),1,0))</f>
        <v>3</v>
      </c>
      <c r="AB76" s="6">
        <f>(IF((D75&lt;F75),1,0))+(IF((D76&lt;F76),1,0))+(IF((D77&lt;F77),1,0))+(IF((H75&lt;J75),1,0))+(IF((H76&lt;J76),1,0))+(IF((H77&lt;J77),1,0))+(IF((L75&lt;N75),1,0))+(IF((L76&lt;N76),1,0))+(IF((L77&lt;N77),1,0))+(IF((P75&lt;R75),1,0))+(IF((P76&lt;R76),1,0))+(IF((P77&lt;R77),1,0))</f>
        <v>5</v>
      </c>
      <c r="AC76" s="17">
        <f>AA76-AB76</f>
        <v>-2</v>
      </c>
      <c r="AD76" s="217">
        <f>SUM(D75:D77,H75:H77,L75:L77,P75:P77)</f>
        <v>98</v>
      </c>
      <c r="AE76" s="24">
        <f>SUM(F75:F77,J75:J77,N75:N77,R75:R77)</f>
        <v>113</v>
      </c>
      <c r="AF76" s="23">
        <f>AD76-AE76</f>
        <v>-15</v>
      </c>
      <c r="AG76" s="137"/>
      <c r="AH76" s="137"/>
      <c r="AI76" s="137"/>
      <c r="AJ76" s="137"/>
      <c r="AK76" s="137"/>
      <c r="AL76" s="137"/>
      <c r="AM76" s="117" t="s">
        <v>123</v>
      </c>
      <c r="AN76" s="118" t="s">
        <v>122</v>
      </c>
      <c r="AO76" s="30">
        <f>IF(AU73="","",AU73)</f>
        <v>13</v>
      </c>
      <c r="AP76" s="10" t="str">
        <f t="shared" si="23"/>
        <v>-</v>
      </c>
      <c r="AQ76" s="153">
        <f>IF(AS73="","",AS73)</f>
        <v>15</v>
      </c>
      <c r="AR76" s="282" t="str">
        <f>IF(AT73="","",AT73)</f>
        <v>-</v>
      </c>
      <c r="AS76" s="286"/>
      <c r="AT76" s="287"/>
      <c r="AU76" s="287"/>
      <c r="AV76" s="288"/>
      <c r="AW76" s="40">
        <v>15</v>
      </c>
      <c r="AX76" s="10" t="str">
        <f t="shared" si="20"/>
        <v>-</v>
      </c>
      <c r="AY76" s="39">
        <v>6</v>
      </c>
      <c r="AZ76" s="398"/>
      <c r="BA76" s="40">
        <v>15</v>
      </c>
      <c r="BB76" s="10" t="str">
        <f t="shared" si="21"/>
        <v>-</v>
      </c>
      <c r="BC76" s="39">
        <v>9</v>
      </c>
      <c r="BD76" s="401"/>
      <c r="BE76" s="376"/>
      <c r="BF76" s="377"/>
      <c r="BG76" s="377"/>
      <c r="BH76" s="378"/>
      <c r="BI76" s="1"/>
      <c r="BJ76" s="25">
        <f>COUNTIF(AO75:BD77,"○")</f>
        <v>2</v>
      </c>
      <c r="BK76" s="24">
        <f>COUNTIF(AO75:BD77,"×")</f>
        <v>1</v>
      </c>
      <c r="BL76" s="18">
        <f>(IF((AO75&gt;AQ75),1,0))+(IF((AO76&gt;AQ76),1,0))+(IF((AO77&gt;AQ77),1,0))+(IF((AS75&gt;AU75),1,0))+(IF((AS76&gt;AU76),1,0))+(IF((AS77&gt;AU77),1,0))+(IF((AW75&gt;AY75),1,0))+(IF((AW76&gt;AY76),1,0))+(IF((AW77&gt;AY77),1,0))+(IF((BA75&gt;BC75),1,0))+(IF((BA76&gt;BC76),1,0))+(IF((BA77&gt;BC77),1,0))</f>
        <v>4</v>
      </c>
      <c r="BM76" s="6">
        <f>(IF((AO75&lt;AQ75),1,0))+(IF((AO76&lt;AQ76),1,0))+(IF((AO77&lt;AQ77),1,0))+(IF((AS75&lt;AU75),1,0))+(IF((AS76&lt;AU76),1,0))+(IF((AS77&lt;AU77),1,0))+(IF((AW75&lt;AY75),1,0))+(IF((AW76&lt;AY76),1,0))+(IF((AW77&lt;AY77),1,0))+(IF((BA75&lt;BC75),1,0))+(IF((BA76&lt;BC76),1,0))+(IF((BA77&lt;BC77),1,0))</f>
        <v>2</v>
      </c>
      <c r="BN76" s="17">
        <f>BL76-BM76</f>
        <v>2</v>
      </c>
      <c r="BO76" s="24">
        <f>SUM(AO75:AO77,AS75:AS77,AW75:AW77,BA75:BA77)</f>
        <v>85</v>
      </c>
      <c r="BP76" s="24">
        <f>SUM(AQ75:AQ77,AU75:AU77,AY75:AY77,BC75:BC77)</f>
        <v>59</v>
      </c>
      <c r="BQ76" s="23">
        <f>BO76-BP76</f>
        <v>26</v>
      </c>
      <c r="BR76" s="137"/>
    </row>
    <row r="77" spans="2:70" ht="12" customHeight="1" x14ac:dyDescent="0.15">
      <c r="B77" s="119"/>
      <c r="C77" s="122" t="s">
        <v>42</v>
      </c>
      <c r="D77" s="38" t="str">
        <f>IF(J74="","",J74)</f>
        <v/>
      </c>
      <c r="E77" s="10" t="str">
        <f t="shared" si="22"/>
        <v/>
      </c>
      <c r="F77" s="35" t="str">
        <f>IF(H74="","",H74)</f>
        <v/>
      </c>
      <c r="G77" s="313" t="str">
        <f>IF(I74="","",I74)</f>
        <v/>
      </c>
      <c r="H77" s="314"/>
      <c r="I77" s="315"/>
      <c r="J77" s="315"/>
      <c r="K77" s="316"/>
      <c r="L77" s="34">
        <v>16</v>
      </c>
      <c r="M77" s="10" t="str">
        <f t="shared" si="18"/>
        <v>-</v>
      </c>
      <c r="N77" s="33">
        <v>14</v>
      </c>
      <c r="O77" s="399"/>
      <c r="P77" s="34">
        <v>11</v>
      </c>
      <c r="Q77" s="37" t="str">
        <f t="shared" si="19"/>
        <v>-</v>
      </c>
      <c r="R77" s="33">
        <v>15</v>
      </c>
      <c r="S77" s="402"/>
      <c r="T77" s="8">
        <f>Y76</f>
        <v>1</v>
      </c>
      <c r="U77" s="2" t="s">
        <v>3</v>
      </c>
      <c r="V77" s="2">
        <f>Z76</f>
        <v>2</v>
      </c>
      <c r="W77" s="7" t="s">
        <v>2</v>
      </c>
      <c r="X77" s="1"/>
      <c r="Y77" s="14"/>
      <c r="Z77" s="13"/>
      <c r="AA77" s="14"/>
      <c r="AB77" s="13"/>
      <c r="AC77" s="12"/>
      <c r="AD77" s="13"/>
      <c r="AE77" s="13"/>
      <c r="AF77" s="12"/>
      <c r="AG77" s="90"/>
      <c r="AH77" s="90"/>
      <c r="AI77" s="90"/>
      <c r="AJ77" s="90"/>
      <c r="AK77" s="90"/>
      <c r="AL77" s="90"/>
      <c r="AM77" s="119"/>
      <c r="AN77" s="122" t="s">
        <v>41</v>
      </c>
      <c r="AO77" s="38" t="str">
        <f>IF(AU74="","",AU74)</f>
        <v/>
      </c>
      <c r="AP77" s="10" t="str">
        <f t="shared" si="23"/>
        <v/>
      </c>
      <c r="AQ77" s="35" t="str">
        <f>IF(AS74="","",AS74)</f>
        <v/>
      </c>
      <c r="AR77" s="313" t="str">
        <f>IF(AT74="","",AT74)</f>
        <v/>
      </c>
      <c r="AS77" s="314"/>
      <c r="AT77" s="315"/>
      <c r="AU77" s="315"/>
      <c r="AV77" s="316"/>
      <c r="AW77" s="34"/>
      <c r="AX77" s="10" t="str">
        <f t="shared" si="20"/>
        <v/>
      </c>
      <c r="AY77" s="33"/>
      <c r="AZ77" s="399"/>
      <c r="BA77" s="34"/>
      <c r="BB77" s="37" t="str">
        <f t="shared" si="21"/>
        <v/>
      </c>
      <c r="BC77" s="33"/>
      <c r="BD77" s="402"/>
      <c r="BE77" s="8">
        <f>BJ76</f>
        <v>2</v>
      </c>
      <c r="BF77" s="2" t="s">
        <v>3</v>
      </c>
      <c r="BG77" s="2">
        <f>BK76</f>
        <v>1</v>
      </c>
      <c r="BH77" s="7" t="s">
        <v>2</v>
      </c>
      <c r="BI77" s="1"/>
      <c r="BJ77" s="14"/>
      <c r="BK77" s="13"/>
      <c r="BL77" s="14"/>
      <c r="BM77" s="13"/>
      <c r="BN77" s="12"/>
      <c r="BO77" s="13"/>
      <c r="BP77" s="13"/>
      <c r="BQ77" s="12"/>
      <c r="BR77" s="90"/>
    </row>
    <row r="78" spans="2:70" ht="12" customHeight="1" x14ac:dyDescent="0.15">
      <c r="B78" s="123" t="s">
        <v>102</v>
      </c>
      <c r="C78" s="118" t="s">
        <v>51</v>
      </c>
      <c r="D78" s="30">
        <f>IF(N72="","",N72)</f>
        <v>10</v>
      </c>
      <c r="E78" s="32" t="str">
        <f t="shared" si="22"/>
        <v>-</v>
      </c>
      <c r="F78" s="153">
        <f>IF(L72="","",L72)</f>
        <v>15</v>
      </c>
      <c r="G78" s="281" t="str">
        <f>IF(O72="","",IF(O72="○","×",IF(O72="×","○")))</f>
        <v>×</v>
      </c>
      <c r="H78" s="29">
        <f>IF(N75="","",N75)</f>
        <v>14</v>
      </c>
      <c r="I78" s="10" t="str">
        <f t="shared" ref="I78:I83" si="24">IF(H78="","","-")</f>
        <v>-</v>
      </c>
      <c r="J78" s="153">
        <f>IF(L75="","",L75)</f>
        <v>16</v>
      </c>
      <c r="K78" s="281" t="str">
        <f>IF(O75="","",IF(O75="○","×",IF(O75="×","○")))</f>
        <v>×</v>
      </c>
      <c r="L78" s="283"/>
      <c r="M78" s="284"/>
      <c r="N78" s="284"/>
      <c r="O78" s="285"/>
      <c r="P78" s="40">
        <v>10</v>
      </c>
      <c r="Q78" s="10" t="str">
        <f t="shared" si="19"/>
        <v>-</v>
      </c>
      <c r="R78" s="39">
        <v>15</v>
      </c>
      <c r="S78" s="401" t="str">
        <f>IF(P78&lt;&gt;"",IF(P78&gt;R78,IF(P79&gt;R79,"○",IF(P80&gt;R80,"○","×")),IF(P79&gt;R79,IF(P80&gt;R80,"○","×"),"×")),"")</f>
        <v>○</v>
      </c>
      <c r="T78" s="373" t="s">
        <v>389</v>
      </c>
      <c r="U78" s="374"/>
      <c r="V78" s="374"/>
      <c r="W78" s="375"/>
      <c r="X78" s="1"/>
      <c r="Y78" s="25"/>
      <c r="Z78" s="24"/>
      <c r="AA78" s="25"/>
      <c r="AB78" s="24"/>
      <c r="AC78" s="23"/>
      <c r="AD78" s="24"/>
      <c r="AE78" s="24"/>
      <c r="AF78" s="23"/>
      <c r="AG78" s="137"/>
      <c r="AH78" s="137"/>
      <c r="AI78" s="137"/>
      <c r="AJ78" s="137"/>
      <c r="AK78" s="137"/>
      <c r="AL78" s="137"/>
      <c r="AM78" s="123" t="s">
        <v>383</v>
      </c>
      <c r="AN78" s="118" t="s">
        <v>39</v>
      </c>
      <c r="AO78" s="30">
        <f>IF(AY72="","",AY72)</f>
        <v>18</v>
      </c>
      <c r="AP78" s="32" t="str">
        <f t="shared" si="23"/>
        <v>-</v>
      </c>
      <c r="AQ78" s="153">
        <f>IF(AW72="","",AW72)</f>
        <v>20</v>
      </c>
      <c r="AR78" s="281" t="str">
        <f>IF(AZ72="","",IF(AZ72="○","×",IF(AZ72="×","○")))</f>
        <v>×</v>
      </c>
      <c r="AS78" s="29">
        <f>IF(AY75="","",AY75)</f>
        <v>7</v>
      </c>
      <c r="AT78" s="10" t="str">
        <f t="shared" ref="AT78:AT83" si="25">IF(AS78="","","-")</f>
        <v>-</v>
      </c>
      <c r="AU78" s="153">
        <f>IF(AW75="","",AW75)</f>
        <v>15</v>
      </c>
      <c r="AV78" s="281" t="str">
        <f>IF(AZ75="","",IF(AZ75="○","×",IF(AZ75="×","○")))</f>
        <v>×</v>
      </c>
      <c r="AW78" s="283"/>
      <c r="AX78" s="284"/>
      <c r="AY78" s="284"/>
      <c r="AZ78" s="285"/>
      <c r="BA78" s="40">
        <v>13</v>
      </c>
      <c r="BB78" s="10" t="str">
        <f t="shared" si="21"/>
        <v>-</v>
      </c>
      <c r="BC78" s="39">
        <v>15</v>
      </c>
      <c r="BD78" s="401" t="str">
        <f>IF(BA78&lt;&gt;"",IF(BA78&gt;BC78,IF(BA79&gt;BC79,"○",IF(BA80&gt;BC80,"○","×")),IF(BA79&gt;BC79,IF(BA80&gt;BC80,"○","×"),"×")),"")</f>
        <v>×</v>
      </c>
      <c r="BE78" s="373" t="s">
        <v>390</v>
      </c>
      <c r="BF78" s="374"/>
      <c r="BG78" s="374"/>
      <c r="BH78" s="375"/>
      <c r="BI78" s="1"/>
      <c r="BJ78" s="25"/>
      <c r="BK78" s="24"/>
      <c r="BL78" s="25"/>
      <c r="BM78" s="24"/>
      <c r="BN78" s="23"/>
      <c r="BO78" s="24"/>
      <c r="BP78" s="24"/>
      <c r="BQ78" s="23"/>
      <c r="BR78" s="137"/>
    </row>
    <row r="79" spans="2:70" ht="12" customHeight="1" x14ac:dyDescent="0.15">
      <c r="B79" s="123" t="s">
        <v>103</v>
      </c>
      <c r="C79" s="118" t="s">
        <v>80</v>
      </c>
      <c r="D79" s="30">
        <f>IF(N73="","",N73)</f>
        <v>10</v>
      </c>
      <c r="E79" s="10" t="str">
        <f t="shared" si="22"/>
        <v>-</v>
      </c>
      <c r="F79" s="153">
        <f>IF(L73="","",L73)</f>
        <v>15</v>
      </c>
      <c r="G79" s="282" t="str">
        <f>IF(I76="","",I76)</f>
        <v/>
      </c>
      <c r="H79" s="29">
        <f>IF(N76="","",N76)</f>
        <v>16</v>
      </c>
      <c r="I79" s="10" t="str">
        <f t="shared" si="24"/>
        <v>-</v>
      </c>
      <c r="J79" s="153">
        <f>IF(L76="","",L76)</f>
        <v>14</v>
      </c>
      <c r="K79" s="282" t="str">
        <f>IF(M76="","",M76)</f>
        <v>-</v>
      </c>
      <c r="L79" s="286"/>
      <c r="M79" s="287"/>
      <c r="N79" s="287"/>
      <c r="O79" s="288"/>
      <c r="P79" s="40">
        <v>15</v>
      </c>
      <c r="Q79" s="10" t="str">
        <f t="shared" si="19"/>
        <v>-</v>
      </c>
      <c r="R79" s="39">
        <v>12</v>
      </c>
      <c r="S79" s="401"/>
      <c r="T79" s="376"/>
      <c r="U79" s="377"/>
      <c r="V79" s="377"/>
      <c r="W79" s="378"/>
      <c r="X79" s="1"/>
      <c r="Y79" s="25">
        <f>COUNTIF(D78:S80,"○")</f>
        <v>1</v>
      </c>
      <c r="Z79" s="24">
        <f>COUNTIF(D78:S80,"×")</f>
        <v>2</v>
      </c>
      <c r="AA79" s="18">
        <f>(IF((D78&gt;F78),1,0))+(IF((D79&gt;F79),1,0))+(IF((D80&gt;F80),1,0))+(IF((H78&gt;J78),1,0))+(IF((H79&gt;J79),1,0))+(IF((H80&gt;J80),1,0))+(IF((L78&gt;N78),1,0))+(IF((L79&gt;N79),1,0))+(IF((L80&gt;N80),1,0))+(IF((P78&gt;R78),1,0))+(IF((P79&gt;R79),1,0))+(IF((P80&gt;R80),1,0))</f>
        <v>3</v>
      </c>
      <c r="AB79" s="6">
        <f>(IF((D78&lt;F78),1,0))+(IF((D79&lt;F79),1,0))+(IF((D80&lt;F80),1,0))+(IF((H78&lt;J78),1,0))+(IF((H79&lt;J79),1,0))+(IF((H80&lt;J80),1,0))+(IF((L78&lt;N78),1,0))+(IF((L79&lt;N79),1,0))+(IF((L80&lt;N80),1,0))+(IF((P78&lt;R78),1,0))+(IF((P79&lt;R79),1,0))+(IF((P80&lt;R80),1,0))</f>
        <v>5</v>
      </c>
      <c r="AC79" s="17">
        <f>AA79-AB79</f>
        <v>-2</v>
      </c>
      <c r="AD79" s="24">
        <f>SUM(D78:D80,H78:H80,L78:L80,P78:P80)</f>
        <v>104</v>
      </c>
      <c r="AE79" s="24">
        <f>SUM(F78:F80,J78:J80,N78:N80,R78:R80)</f>
        <v>115</v>
      </c>
      <c r="AF79" s="23">
        <f>AD79-AE79</f>
        <v>-11</v>
      </c>
      <c r="AG79" s="137"/>
      <c r="AH79" s="137"/>
      <c r="AI79" s="137"/>
      <c r="AJ79" s="137"/>
      <c r="AK79" s="137"/>
      <c r="AL79" s="137"/>
      <c r="AM79" s="123" t="s">
        <v>127</v>
      </c>
      <c r="AN79" s="118" t="s">
        <v>124</v>
      </c>
      <c r="AO79" s="30">
        <f>IF(AY73="","",AY73)</f>
        <v>12</v>
      </c>
      <c r="AP79" s="10" t="str">
        <f t="shared" si="23"/>
        <v>-</v>
      </c>
      <c r="AQ79" s="153">
        <f>IF(AW73="","",AW73)</f>
        <v>15</v>
      </c>
      <c r="AR79" s="282" t="str">
        <f>IF(AT76="","",AT76)</f>
        <v/>
      </c>
      <c r="AS79" s="29">
        <f>IF(AY76="","",AY76)</f>
        <v>6</v>
      </c>
      <c r="AT79" s="10" t="str">
        <f t="shared" si="25"/>
        <v>-</v>
      </c>
      <c r="AU79" s="153">
        <f>IF(AW76="","",AW76)</f>
        <v>15</v>
      </c>
      <c r="AV79" s="282" t="str">
        <f>IF(AX76="","",AX76)</f>
        <v>-</v>
      </c>
      <c r="AW79" s="286"/>
      <c r="AX79" s="287"/>
      <c r="AY79" s="287"/>
      <c r="AZ79" s="288"/>
      <c r="BA79" s="40">
        <v>9</v>
      </c>
      <c r="BB79" s="10" t="str">
        <f t="shared" si="21"/>
        <v>-</v>
      </c>
      <c r="BC79" s="39">
        <v>15</v>
      </c>
      <c r="BD79" s="401"/>
      <c r="BE79" s="376"/>
      <c r="BF79" s="377"/>
      <c r="BG79" s="377"/>
      <c r="BH79" s="378"/>
      <c r="BI79" s="1"/>
      <c r="BJ79" s="25">
        <f>COUNTIF(AO78:BD80,"○")</f>
        <v>0</v>
      </c>
      <c r="BK79" s="24">
        <f>COUNTIF(AO78:BD80,"×")</f>
        <v>3</v>
      </c>
      <c r="BL79" s="18">
        <f>(IF((AO78&gt;AQ78),1,0))+(IF((AO79&gt;AQ79),1,0))+(IF((AO80&gt;AQ80),1,0))+(IF((AS78&gt;AU78),1,0))+(IF((AS79&gt;AU79),1,0))+(IF((AS80&gt;AU80),1,0))+(IF((AW78&gt;AY78),1,0))+(IF((AW79&gt;AY79),1,0))+(IF((AW80&gt;AY80),1,0))+(IF((BA78&gt;BC78),1,0))+(IF((BA79&gt;BC79),1,0))+(IF((BA80&gt;BC80),1,0))</f>
        <v>0</v>
      </c>
      <c r="BM79" s="6">
        <f>(IF((AO78&lt;AQ78),1,0))+(IF((AO79&lt;AQ79),1,0))+(IF((AO80&lt;AQ80),1,0))+(IF((AS78&lt;AU78),1,0))+(IF((AS79&lt;AU79),1,0))+(IF((AS80&lt;AU80),1,0))+(IF((AW78&lt;AY78),1,0))+(IF((AW79&lt;AY79),1,0))+(IF((AW80&lt;AY80),1,0))+(IF((BA78&lt;BC78),1,0))+(IF((BA79&lt;BC79),1,0))+(IF((BA80&lt;BC80),1,0))</f>
        <v>6</v>
      </c>
      <c r="BN79" s="17">
        <f>BL79-BM79</f>
        <v>-6</v>
      </c>
      <c r="BO79" s="24">
        <f>SUM(AO78:AO80,AS78:AS80,AW78:AW80,BA78:BA80)</f>
        <v>65</v>
      </c>
      <c r="BP79" s="24">
        <f>SUM(AQ78:AQ80,AU78:AU80,AY78:AY80,BC78:BC80)</f>
        <v>95</v>
      </c>
      <c r="BQ79" s="23">
        <f>BO79-BP79</f>
        <v>-30</v>
      </c>
      <c r="BR79" s="137"/>
    </row>
    <row r="80" spans="2:70" ht="12" customHeight="1" x14ac:dyDescent="0.15">
      <c r="B80" s="119"/>
      <c r="C80" s="120" t="s">
        <v>104</v>
      </c>
      <c r="D80" s="38" t="str">
        <f>IF(N74="","",N74)</f>
        <v/>
      </c>
      <c r="E80" s="37" t="str">
        <f t="shared" si="22"/>
        <v/>
      </c>
      <c r="F80" s="35" t="str">
        <f>IF(L74="","",L74)</f>
        <v/>
      </c>
      <c r="G80" s="313" t="str">
        <f>IF(I77="","",I77)</f>
        <v/>
      </c>
      <c r="H80" s="36">
        <f>IF(N77="","",N77)</f>
        <v>14</v>
      </c>
      <c r="I80" s="10" t="str">
        <f t="shared" si="24"/>
        <v>-</v>
      </c>
      <c r="J80" s="35">
        <f>IF(L77="","",L77)</f>
        <v>16</v>
      </c>
      <c r="K80" s="313" t="str">
        <f>IF(M77="","",M77)</f>
        <v>-</v>
      </c>
      <c r="L80" s="314"/>
      <c r="M80" s="315"/>
      <c r="N80" s="315"/>
      <c r="O80" s="316"/>
      <c r="P80" s="34">
        <v>15</v>
      </c>
      <c r="Q80" s="10" t="str">
        <f t="shared" si="19"/>
        <v>-</v>
      </c>
      <c r="R80" s="33">
        <v>12</v>
      </c>
      <c r="S80" s="402"/>
      <c r="T80" s="8">
        <f>Y79</f>
        <v>1</v>
      </c>
      <c r="U80" s="2" t="s">
        <v>3</v>
      </c>
      <c r="V80" s="2">
        <f>Z79</f>
        <v>2</v>
      </c>
      <c r="W80" s="7" t="s">
        <v>2</v>
      </c>
      <c r="X80" s="1"/>
      <c r="Y80" s="25"/>
      <c r="Z80" s="24"/>
      <c r="AA80" s="25"/>
      <c r="AB80" s="24"/>
      <c r="AC80" s="23"/>
      <c r="AD80" s="24"/>
      <c r="AE80" s="24"/>
      <c r="AF80" s="23"/>
      <c r="AG80" s="90"/>
      <c r="AH80" s="90"/>
      <c r="AI80" s="90"/>
      <c r="AJ80" s="90"/>
      <c r="AK80" s="90"/>
      <c r="AL80" s="90"/>
      <c r="AM80" s="119"/>
      <c r="AN80" s="120"/>
      <c r="AO80" s="38" t="str">
        <f>IF(AY74="","",AY74)</f>
        <v/>
      </c>
      <c r="AP80" s="37" t="str">
        <f t="shared" si="23"/>
        <v/>
      </c>
      <c r="AQ80" s="35" t="str">
        <f>IF(AW74="","",AW74)</f>
        <v/>
      </c>
      <c r="AR80" s="313" t="str">
        <f>IF(AT77="","",AT77)</f>
        <v/>
      </c>
      <c r="AS80" s="36" t="str">
        <f>IF(AY77="","",AY77)</f>
        <v/>
      </c>
      <c r="AT80" s="10" t="str">
        <f t="shared" si="25"/>
        <v/>
      </c>
      <c r="AU80" s="35" t="str">
        <f>IF(AW77="","",AW77)</f>
        <v/>
      </c>
      <c r="AV80" s="313" t="str">
        <f>IF(AX77="","",AX77)</f>
        <v/>
      </c>
      <c r="AW80" s="314"/>
      <c r="AX80" s="315"/>
      <c r="AY80" s="315"/>
      <c r="AZ80" s="316"/>
      <c r="BA80" s="34"/>
      <c r="BB80" s="10" t="str">
        <f t="shared" si="21"/>
        <v/>
      </c>
      <c r="BC80" s="33"/>
      <c r="BD80" s="402"/>
      <c r="BE80" s="8">
        <f>BJ79</f>
        <v>0</v>
      </c>
      <c r="BF80" s="2" t="s">
        <v>3</v>
      </c>
      <c r="BG80" s="2">
        <f>BK79</f>
        <v>3</v>
      </c>
      <c r="BH80" s="7" t="s">
        <v>2</v>
      </c>
      <c r="BI80" s="1"/>
      <c r="BJ80" s="25"/>
      <c r="BK80" s="24"/>
      <c r="BL80" s="25"/>
      <c r="BM80" s="24"/>
      <c r="BN80" s="23"/>
      <c r="BO80" s="24"/>
      <c r="BP80" s="24"/>
      <c r="BQ80" s="23"/>
      <c r="BR80" s="90"/>
    </row>
    <row r="81" spans="1:70" ht="12" customHeight="1" x14ac:dyDescent="0.15">
      <c r="B81" s="124" t="s">
        <v>105</v>
      </c>
      <c r="C81" s="121" t="s">
        <v>106</v>
      </c>
      <c r="D81" s="30">
        <f>IF(R72="","",R72)</f>
        <v>10</v>
      </c>
      <c r="E81" s="10" t="str">
        <f t="shared" si="22"/>
        <v>-</v>
      </c>
      <c r="F81" s="153">
        <f>IF(P72="","",P72)</f>
        <v>15</v>
      </c>
      <c r="G81" s="281" t="str">
        <f>IF(S72="","",IF(S72="○","×",IF(S72="×","○")))</f>
        <v>×</v>
      </c>
      <c r="H81" s="29">
        <f>IF(R75="","",R75)</f>
        <v>9</v>
      </c>
      <c r="I81" s="32" t="str">
        <f t="shared" si="24"/>
        <v>-</v>
      </c>
      <c r="J81" s="153">
        <f>IF(P75="","",P75)</f>
        <v>15</v>
      </c>
      <c r="K81" s="281" t="str">
        <f>IF(S75="","",IF(S75="○","×",IF(S75="×","○")))</f>
        <v>○</v>
      </c>
      <c r="L81" s="31">
        <f>IF(R78="","",R78)</f>
        <v>15</v>
      </c>
      <c r="M81" s="10" t="str">
        <f>IF(L81="","","-")</f>
        <v>-</v>
      </c>
      <c r="N81" s="152">
        <f>IF(P78="","",P78)</f>
        <v>10</v>
      </c>
      <c r="O81" s="281" t="str">
        <f>IF(S78="","",IF(S78="○","×",IF(S78="×","○")))</f>
        <v>×</v>
      </c>
      <c r="P81" s="283"/>
      <c r="Q81" s="284"/>
      <c r="R81" s="284"/>
      <c r="S81" s="368"/>
      <c r="T81" s="373" t="s">
        <v>388</v>
      </c>
      <c r="U81" s="374"/>
      <c r="V81" s="374"/>
      <c r="W81" s="375"/>
      <c r="X81" s="1"/>
      <c r="Y81" s="147"/>
      <c r="Z81" s="148"/>
      <c r="AA81" s="147"/>
      <c r="AB81" s="148"/>
      <c r="AC81" s="21"/>
      <c r="AD81" s="148"/>
      <c r="AE81" s="148"/>
      <c r="AF81" s="21"/>
      <c r="AG81" s="137"/>
      <c r="AH81" s="137"/>
      <c r="AI81" s="137"/>
      <c r="AJ81" s="137"/>
      <c r="AK81" s="137"/>
      <c r="AL81" s="137"/>
      <c r="AM81" s="124" t="s">
        <v>125</v>
      </c>
      <c r="AN81" s="121" t="s">
        <v>94</v>
      </c>
      <c r="AO81" s="30">
        <f>IF(BC72="","",BC72)</f>
        <v>7</v>
      </c>
      <c r="AP81" s="10" t="str">
        <f t="shared" si="23"/>
        <v>-</v>
      </c>
      <c r="AQ81" s="153">
        <f>IF(BA72="","",BA72)</f>
        <v>15</v>
      </c>
      <c r="AR81" s="281" t="str">
        <f>IF(BD72="","",IF(BD72="○","×",IF(BD72="×","○")))</f>
        <v>×</v>
      </c>
      <c r="AS81" s="29">
        <f>IF(BC75="","",BC75)</f>
        <v>7</v>
      </c>
      <c r="AT81" s="32" t="str">
        <f t="shared" si="25"/>
        <v>-</v>
      </c>
      <c r="AU81" s="153">
        <f>IF(BA75="","",BA75)</f>
        <v>15</v>
      </c>
      <c r="AV81" s="281" t="str">
        <f>IF(BD75="","",IF(BD75="○","×",IF(BD75="×","○")))</f>
        <v>×</v>
      </c>
      <c r="AW81" s="31">
        <f>IF(BC78="","",BC78)</f>
        <v>15</v>
      </c>
      <c r="AX81" s="10" t="str">
        <f>IF(AW81="","","-")</f>
        <v>-</v>
      </c>
      <c r="AY81" s="152">
        <f>IF(BA78="","",BA78)</f>
        <v>13</v>
      </c>
      <c r="AZ81" s="281" t="str">
        <f>IF(BD78="","",IF(BD78="○","×",IF(BD78="×","○")))</f>
        <v>○</v>
      </c>
      <c r="BA81" s="283"/>
      <c r="BB81" s="284"/>
      <c r="BC81" s="284"/>
      <c r="BD81" s="368"/>
      <c r="BE81" s="373" t="s">
        <v>389</v>
      </c>
      <c r="BF81" s="374"/>
      <c r="BG81" s="374"/>
      <c r="BH81" s="375"/>
      <c r="BI81" s="1"/>
      <c r="BJ81" s="147"/>
      <c r="BK81" s="148"/>
      <c r="BL81" s="147"/>
      <c r="BM81" s="148"/>
      <c r="BN81" s="21"/>
      <c r="BO81" s="148"/>
      <c r="BP81" s="148"/>
      <c r="BQ81" s="21"/>
      <c r="BR81" s="137"/>
    </row>
    <row r="82" spans="1:70" ht="12" customHeight="1" x14ac:dyDescent="0.15">
      <c r="B82" s="123" t="s">
        <v>107</v>
      </c>
      <c r="C82" s="118" t="s">
        <v>106</v>
      </c>
      <c r="D82" s="30">
        <f>IF(R73="","",R73)</f>
        <v>9</v>
      </c>
      <c r="E82" s="10" t="str">
        <f t="shared" si="22"/>
        <v>-</v>
      </c>
      <c r="F82" s="153">
        <f>IF(P73="","",P73)</f>
        <v>15</v>
      </c>
      <c r="G82" s="282" t="str">
        <f>IF(I79="","",I79)</f>
        <v>-</v>
      </c>
      <c r="H82" s="29">
        <f>IF(R76="","",R76)</f>
        <v>15</v>
      </c>
      <c r="I82" s="10" t="str">
        <f t="shared" si="24"/>
        <v>-</v>
      </c>
      <c r="J82" s="153">
        <f>IF(P76="","",P76)</f>
        <v>10</v>
      </c>
      <c r="K82" s="282" t="str">
        <f>IF(M79="","",M79)</f>
        <v/>
      </c>
      <c r="L82" s="29">
        <f>IF(R79="","",R79)</f>
        <v>12</v>
      </c>
      <c r="M82" s="10" t="str">
        <f>IF(L82="","","-")</f>
        <v>-</v>
      </c>
      <c r="N82" s="153">
        <f>IF(P79="","",P79)</f>
        <v>15</v>
      </c>
      <c r="O82" s="282" t="str">
        <f>IF(Q79="","",Q79)</f>
        <v>-</v>
      </c>
      <c r="P82" s="286"/>
      <c r="Q82" s="287"/>
      <c r="R82" s="287"/>
      <c r="S82" s="369"/>
      <c r="T82" s="376"/>
      <c r="U82" s="377"/>
      <c r="V82" s="377"/>
      <c r="W82" s="378"/>
      <c r="X82" s="1"/>
      <c r="Y82" s="25">
        <f>COUNTIF(D81:S83,"○")</f>
        <v>1</v>
      </c>
      <c r="Z82" s="24">
        <f>COUNTIF(D81:S83,"×")</f>
        <v>2</v>
      </c>
      <c r="AA82" s="18">
        <f>(IF((D81&gt;F81),1,0))+(IF((D82&gt;F82),1,0))+(IF((D83&gt;F83),1,0))+(IF((H81&gt;J81),1,0))+(IF((H82&gt;J82),1,0))+(IF((H83&gt;J83),1,0))+(IF((L81&gt;N81),1,0))+(IF((L82&gt;N82),1,0))+(IF((L83&gt;N83),1,0))+(IF((P81&gt;R81),1,0))+(IF((P82&gt;R82),1,0))+(IF((P83&gt;R83),1,0))</f>
        <v>3</v>
      </c>
      <c r="AB82" s="6">
        <f>(IF((D81&lt;F81),1,0))+(IF((D82&lt;F82),1,0))+(IF((D83&lt;F83),1,0))+(IF((H81&lt;J81),1,0))+(IF((H82&lt;J82),1,0))+(IF((H83&lt;J83),1,0))+(IF((L81&lt;N81),1,0))+(IF((L82&lt;N82),1,0))+(IF((L83&lt;N83),1,0))+(IF((P81&lt;R81),1,0))+(IF((P82&lt;R82),1,0))+(IF((P83&lt;R83),1,0))</f>
        <v>5</v>
      </c>
      <c r="AC82" s="17">
        <f>AA82-AB82</f>
        <v>-2</v>
      </c>
      <c r="AD82" s="24">
        <f>SUM(D81:D83,H81:H83,L81:L83,P81:P83)</f>
        <v>97</v>
      </c>
      <c r="AE82" s="24">
        <f>SUM(F81:F83,J81:J83,N81:N83,R81:R83)</f>
        <v>106</v>
      </c>
      <c r="AF82" s="23">
        <f>AD82-AE82</f>
        <v>-9</v>
      </c>
      <c r="AG82" s="137"/>
      <c r="AH82" s="137"/>
      <c r="AI82" s="137"/>
      <c r="AJ82" s="137"/>
      <c r="AK82" s="137"/>
      <c r="AL82" s="137"/>
      <c r="AM82" s="123" t="s">
        <v>126</v>
      </c>
      <c r="AN82" s="118" t="s">
        <v>96</v>
      </c>
      <c r="AO82" s="30">
        <f>IF(BC73="","",BC73)</f>
        <v>8</v>
      </c>
      <c r="AP82" s="10" t="str">
        <f t="shared" si="23"/>
        <v>-</v>
      </c>
      <c r="AQ82" s="153">
        <f>IF(BA73="","",BA73)</f>
        <v>15</v>
      </c>
      <c r="AR82" s="282" t="str">
        <f>IF(AT79="","",AT79)</f>
        <v>-</v>
      </c>
      <c r="AS82" s="29">
        <f>IF(BC76="","",BC76)</f>
        <v>9</v>
      </c>
      <c r="AT82" s="10" t="str">
        <f t="shared" si="25"/>
        <v>-</v>
      </c>
      <c r="AU82" s="153">
        <f>IF(BA76="","",BA76)</f>
        <v>15</v>
      </c>
      <c r="AV82" s="282" t="str">
        <f>IF(AX79="","",AX79)</f>
        <v/>
      </c>
      <c r="AW82" s="29">
        <f>IF(BC79="","",BC79)</f>
        <v>15</v>
      </c>
      <c r="AX82" s="10" t="str">
        <f>IF(AW82="","","-")</f>
        <v>-</v>
      </c>
      <c r="AY82" s="153">
        <f>IF(BA79="","",BA79)</f>
        <v>9</v>
      </c>
      <c r="AZ82" s="282" t="str">
        <f>IF(BB79="","",BB79)</f>
        <v>-</v>
      </c>
      <c r="BA82" s="286"/>
      <c r="BB82" s="287"/>
      <c r="BC82" s="287"/>
      <c r="BD82" s="369"/>
      <c r="BE82" s="376"/>
      <c r="BF82" s="377"/>
      <c r="BG82" s="377"/>
      <c r="BH82" s="378"/>
      <c r="BI82" s="1"/>
      <c r="BJ82" s="25">
        <f>COUNTIF(AO81:BD83,"○")</f>
        <v>1</v>
      </c>
      <c r="BK82" s="24">
        <f>COUNTIF(AO81:BD83,"×")</f>
        <v>2</v>
      </c>
      <c r="BL82" s="18">
        <f>(IF((AO81&gt;AQ81),1,0))+(IF((AO82&gt;AQ82),1,0))+(IF((AO83&gt;AQ83),1,0))+(IF((AS81&gt;AU81),1,0))+(IF((AS82&gt;AU82),1,0))+(IF((AS83&gt;AU83),1,0))+(IF((AW81&gt;AY81),1,0))+(IF((AW82&gt;AY82),1,0))+(IF((AW83&gt;AY83),1,0))+(IF((BA81&gt;BC81),1,0))+(IF((BA82&gt;BC82),1,0))+(IF((BA83&gt;BC83),1,0))</f>
        <v>2</v>
      </c>
      <c r="BM82" s="6">
        <f>(IF((AO81&lt;AQ81),1,0))+(IF((AO82&lt;AQ82),1,0))+(IF((AO83&lt;AQ83),1,0))+(IF((AS81&lt;AU81),1,0))+(IF((AS82&lt;AU82),1,0))+(IF((AS83&lt;AU83),1,0))+(IF((AW81&lt;AY81),1,0))+(IF((AW82&lt;AY82),1,0))+(IF((AW83&lt;AY83),1,0))+(IF((BA81&lt;BC81),1,0))+(IF((BA82&lt;BC82),1,0))+(IF((BA83&lt;BC83),1,0))</f>
        <v>4</v>
      </c>
      <c r="BN82" s="17">
        <f>BL82-BM82</f>
        <v>-2</v>
      </c>
      <c r="BO82" s="24">
        <f>SUM(AO81:AO83,AS81:AS83,AW81:AW83,BA81:BA83)</f>
        <v>61</v>
      </c>
      <c r="BP82" s="24">
        <f>SUM(AQ81:AQ83,AU81:AU83,AY81:AY83,BC81:BC83)</f>
        <v>82</v>
      </c>
      <c r="BQ82" s="23">
        <f>BO82-BP82</f>
        <v>-21</v>
      </c>
      <c r="BR82" s="137"/>
    </row>
    <row r="83" spans="1:70" ht="12" customHeight="1" thickBot="1" x14ac:dyDescent="0.2">
      <c r="B83" s="126"/>
      <c r="C83" s="127" t="s">
        <v>92</v>
      </c>
      <c r="D83" s="28" t="str">
        <f>IF(R74="","",R74)</f>
        <v/>
      </c>
      <c r="E83" s="26" t="str">
        <f t="shared" si="22"/>
        <v/>
      </c>
      <c r="F83" s="154" t="str">
        <f>IF(P74="","",P74)</f>
        <v/>
      </c>
      <c r="G83" s="367" t="str">
        <f>IF(I80="","",I80)</f>
        <v>-</v>
      </c>
      <c r="H83" s="27">
        <f>IF(R77="","",R77)</f>
        <v>15</v>
      </c>
      <c r="I83" s="26" t="str">
        <f t="shared" si="24"/>
        <v>-</v>
      </c>
      <c r="J83" s="154">
        <f>IF(P77="","",P77)</f>
        <v>11</v>
      </c>
      <c r="K83" s="367" t="str">
        <f>IF(M80="","",M80)</f>
        <v/>
      </c>
      <c r="L83" s="27">
        <f>IF(R80="","",R80)</f>
        <v>12</v>
      </c>
      <c r="M83" s="26" t="str">
        <f>IF(L83="","","-")</f>
        <v>-</v>
      </c>
      <c r="N83" s="154">
        <f>IF(P80="","",P80)</f>
        <v>15</v>
      </c>
      <c r="O83" s="367" t="str">
        <f>IF(Q80="","",Q80)</f>
        <v>-</v>
      </c>
      <c r="P83" s="370"/>
      <c r="Q83" s="371"/>
      <c r="R83" s="371"/>
      <c r="S83" s="372"/>
      <c r="T83" s="5">
        <f>Y82</f>
        <v>1</v>
      </c>
      <c r="U83" s="4" t="s">
        <v>3</v>
      </c>
      <c r="V83" s="4">
        <f>Z82</f>
        <v>2</v>
      </c>
      <c r="W83" s="3" t="s">
        <v>2</v>
      </c>
      <c r="X83" s="1"/>
      <c r="Y83" s="14"/>
      <c r="Z83" s="13"/>
      <c r="AA83" s="14"/>
      <c r="AB83" s="13"/>
      <c r="AC83" s="12"/>
      <c r="AD83" s="13"/>
      <c r="AE83" s="13"/>
      <c r="AF83" s="12"/>
      <c r="AG83" s="90"/>
      <c r="AH83" s="90"/>
      <c r="AI83" s="90"/>
      <c r="AJ83" s="90"/>
      <c r="AK83" s="90"/>
      <c r="AL83" s="90"/>
      <c r="AM83" s="126"/>
      <c r="AN83" s="127" t="s">
        <v>97</v>
      </c>
      <c r="AO83" s="28" t="str">
        <f>IF(BC74="","",BC74)</f>
        <v/>
      </c>
      <c r="AP83" s="26" t="str">
        <f t="shared" si="23"/>
        <v/>
      </c>
      <c r="AQ83" s="154" t="str">
        <f>IF(BA74="","",BA74)</f>
        <v/>
      </c>
      <c r="AR83" s="367" t="str">
        <f>IF(AT80="","",AT80)</f>
        <v/>
      </c>
      <c r="AS83" s="27" t="str">
        <f>IF(BC77="","",BC77)</f>
        <v/>
      </c>
      <c r="AT83" s="26" t="str">
        <f t="shared" si="25"/>
        <v/>
      </c>
      <c r="AU83" s="154" t="str">
        <f>IF(BA77="","",BA77)</f>
        <v/>
      </c>
      <c r="AV83" s="367" t="str">
        <f>IF(AX80="","",AX80)</f>
        <v/>
      </c>
      <c r="AW83" s="27" t="str">
        <f>IF(BC80="","",BC80)</f>
        <v/>
      </c>
      <c r="AX83" s="26" t="str">
        <f>IF(AW83="","","-")</f>
        <v/>
      </c>
      <c r="AY83" s="154" t="str">
        <f>IF(BA80="","",BA80)</f>
        <v/>
      </c>
      <c r="AZ83" s="367" t="str">
        <f>IF(BB80="","",BB80)</f>
        <v/>
      </c>
      <c r="BA83" s="370"/>
      <c r="BB83" s="371"/>
      <c r="BC83" s="371"/>
      <c r="BD83" s="372"/>
      <c r="BE83" s="5">
        <f>BJ82</f>
        <v>1</v>
      </c>
      <c r="BF83" s="4" t="s">
        <v>3</v>
      </c>
      <c r="BG83" s="4">
        <f>BK82</f>
        <v>2</v>
      </c>
      <c r="BH83" s="3" t="s">
        <v>2</v>
      </c>
      <c r="BI83" s="1"/>
      <c r="BJ83" s="14"/>
      <c r="BK83" s="13"/>
      <c r="BL83" s="14"/>
      <c r="BM83" s="13"/>
      <c r="BN83" s="12"/>
      <c r="BO83" s="13"/>
      <c r="BP83" s="13"/>
      <c r="BQ83" s="12"/>
      <c r="BR83" s="90"/>
    </row>
    <row r="84" spans="1:70" ht="15" customHeight="1" x14ac:dyDescent="0.15">
      <c r="A84" s="80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</row>
    <row r="85" spans="1:70" ht="15.75" customHeight="1" x14ac:dyDescent="0.1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70" ht="15.75" customHeight="1" x14ac:dyDescent="0.1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70" ht="15" customHeight="1" thickBot="1" x14ac:dyDescent="0.2">
      <c r="B87" s="194" t="s">
        <v>179</v>
      </c>
      <c r="C87" s="195" t="s">
        <v>181</v>
      </c>
      <c r="D87" s="295" t="s">
        <v>395</v>
      </c>
      <c r="E87" s="296"/>
      <c r="F87" s="296"/>
      <c r="G87" s="297"/>
      <c r="H87" s="229"/>
      <c r="I87" s="230"/>
      <c r="J87" s="230"/>
      <c r="K87" s="231"/>
      <c r="L87" s="231"/>
      <c r="M87" s="230"/>
      <c r="N87" s="68"/>
      <c r="O87" s="68"/>
      <c r="P87" s="68"/>
      <c r="Q87" s="69"/>
      <c r="R87" s="69"/>
      <c r="S87" s="70"/>
      <c r="T87" s="301" t="s">
        <v>13</v>
      </c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</row>
    <row r="88" spans="1:70" ht="15" customHeight="1" thickBot="1" x14ac:dyDescent="0.2">
      <c r="B88" s="196" t="s">
        <v>180</v>
      </c>
      <c r="C88" s="197" t="s">
        <v>181</v>
      </c>
      <c r="D88" s="298"/>
      <c r="E88" s="299"/>
      <c r="F88" s="299"/>
      <c r="G88" s="300"/>
      <c r="H88" s="74"/>
      <c r="I88" s="71"/>
      <c r="J88" s="71"/>
      <c r="K88" s="71"/>
      <c r="L88" s="71">
        <v>15</v>
      </c>
      <c r="M88" s="222">
        <v>15</v>
      </c>
      <c r="N88" s="236"/>
      <c r="O88" s="237"/>
      <c r="P88" s="237"/>
      <c r="Q88" s="69"/>
      <c r="R88" s="69"/>
      <c r="S88" s="70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25" t="s">
        <v>12</v>
      </c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</row>
    <row r="89" spans="1:70" ht="15" customHeight="1" thickTop="1" x14ac:dyDescent="0.15">
      <c r="B89" s="190" t="s">
        <v>167</v>
      </c>
      <c r="C89" s="191" t="s">
        <v>168</v>
      </c>
      <c r="D89" s="386" t="s">
        <v>396</v>
      </c>
      <c r="E89" s="387"/>
      <c r="F89" s="387"/>
      <c r="G89" s="388"/>
      <c r="H89" s="110"/>
      <c r="I89" s="108"/>
      <c r="J89" s="108"/>
      <c r="K89" s="108"/>
      <c r="L89" s="108">
        <v>10</v>
      </c>
      <c r="M89" s="109">
        <v>11</v>
      </c>
      <c r="N89" s="71"/>
      <c r="O89" s="71"/>
      <c r="P89" s="222"/>
      <c r="Q89" s="73"/>
      <c r="R89" s="73"/>
      <c r="S89" s="73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5"/>
      <c r="BC89" s="325"/>
    </row>
    <row r="90" spans="1:70" ht="15" customHeight="1" thickBot="1" x14ac:dyDescent="0.2">
      <c r="B90" s="192" t="s">
        <v>169</v>
      </c>
      <c r="C90" s="193" t="s">
        <v>168</v>
      </c>
      <c r="D90" s="389"/>
      <c r="E90" s="390"/>
      <c r="F90" s="390"/>
      <c r="G90" s="391"/>
      <c r="H90" s="74"/>
      <c r="I90" s="71"/>
      <c r="J90" s="71"/>
      <c r="K90" s="71"/>
      <c r="L90" s="71"/>
      <c r="M90" s="71"/>
      <c r="N90" s="71"/>
      <c r="O90" s="71"/>
      <c r="P90" s="233"/>
      <c r="Q90" s="75"/>
      <c r="R90" s="73"/>
      <c r="S90" s="73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  <c r="AD90" s="301"/>
      <c r="AE90" s="301"/>
      <c r="AF90" s="301"/>
      <c r="AG90" s="301"/>
      <c r="AH90" s="301"/>
      <c r="AI90" s="301"/>
      <c r="AJ90" s="301"/>
      <c r="AK90" s="301"/>
      <c r="AL90" s="301"/>
      <c r="AM90" s="301"/>
      <c r="AP90" s="131"/>
    </row>
    <row r="91" spans="1:70" ht="15" customHeight="1" thickTop="1" thickBot="1" x14ac:dyDescent="0.2">
      <c r="B91" s="198" t="s">
        <v>136</v>
      </c>
      <c r="C91" s="199" t="s">
        <v>137</v>
      </c>
      <c r="D91" s="298" t="s">
        <v>11</v>
      </c>
      <c r="E91" s="299"/>
      <c r="F91" s="299"/>
      <c r="G91" s="300"/>
      <c r="H91" s="110"/>
      <c r="I91" s="108"/>
      <c r="J91" s="108"/>
      <c r="K91" s="71"/>
      <c r="L91" s="71"/>
      <c r="M91" s="71"/>
      <c r="N91" s="71"/>
      <c r="O91" s="71">
        <v>15</v>
      </c>
      <c r="P91" s="233">
        <v>15</v>
      </c>
      <c r="Q91" s="245"/>
      <c r="R91" s="238"/>
      <c r="S91" s="239"/>
      <c r="T91" s="240"/>
      <c r="U91" s="80"/>
      <c r="V91" s="8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70" ht="15" customHeight="1" thickBot="1" x14ac:dyDescent="0.2">
      <c r="B92" s="196" t="s">
        <v>138</v>
      </c>
      <c r="C92" s="197" t="s">
        <v>88</v>
      </c>
      <c r="D92" s="298"/>
      <c r="E92" s="299"/>
      <c r="F92" s="299"/>
      <c r="G92" s="300"/>
      <c r="H92" s="74">
        <v>6</v>
      </c>
      <c r="I92" s="71">
        <v>5</v>
      </c>
      <c r="J92" s="129"/>
      <c r="K92" s="218"/>
      <c r="L92" s="219"/>
      <c r="M92" s="219"/>
      <c r="N92" s="71"/>
      <c r="O92" s="71">
        <v>13</v>
      </c>
      <c r="P92" s="81">
        <v>10</v>
      </c>
      <c r="Q92" s="75"/>
      <c r="R92" s="79"/>
      <c r="S92" s="79"/>
      <c r="T92" s="257"/>
      <c r="U92" s="79"/>
      <c r="V92" s="79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32"/>
    </row>
    <row r="93" spans="1:70" ht="15" customHeight="1" thickTop="1" thickBot="1" x14ac:dyDescent="0.2">
      <c r="B93" s="200" t="s">
        <v>155</v>
      </c>
      <c r="C93" s="201" t="s">
        <v>94</v>
      </c>
      <c r="D93" s="302" t="s">
        <v>10</v>
      </c>
      <c r="E93" s="303"/>
      <c r="F93" s="303"/>
      <c r="G93" s="304"/>
      <c r="H93" s="218">
        <v>15</v>
      </c>
      <c r="I93" s="219">
        <v>15</v>
      </c>
      <c r="J93" s="221"/>
      <c r="K93" s="71"/>
      <c r="L93" s="71"/>
      <c r="M93" s="81"/>
      <c r="N93" s="71"/>
      <c r="O93" s="71"/>
      <c r="P93" s="81"/>
      <c r="Q93" s="75"/>
      <c r="R93" s="78"/>
      <c r="S93" s="78"/>
      <c r="T93" s="258"/>
      <c r="U93" s="78"/>
      <c r="V93" s="78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32"/>
      <c r="AM93" s="80"/>
    </row>
    <row r="94" spans="1:70" ht="15" customHeight="1" thickBot="1" x14ac:dyDescent="0.2">
      <c r="B94" s="202" t="s">
        <v>156</v>
      </c>
      <c r="C94" s="203" t="s">
        <v>96</v>
      </c>
      <c r="D94" s="305"/>
      <c r="E94" s="306"/>
      <c r="F94" s="306"/>
      <c r="G94" s="307"/>
      <c r="H94" s="71"/>
      <c r="I94" s="71"/>
      <c r="J94" s="71"/>
      <c r="K94" s="71"/>
      <c r="L94" s="71">
        <v>7</v>
      </c>
      <c r="M94" s="81">
        <v>12</v>
      </c>
      <c r="N94" s="218"/>
      <c r="O94" s="219"/>
      <c r="P94" s="220"/>
      <c r="Q94" s="75"/>
      <c r="R94" s="156"/>
      <c r="S94" s="156"/>
      <c r="T94" s="259"/>
      <c r="U94" s="156"/>
      <c r="V94" s="156"/>
      <c r="W94" s="156"/>
      <c r="X94" s="157"/>
      <c r="Y94" s="157"/>
      <c r="Z94" s="157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O94" s="346" t="s">
        <v>66</v>
      </c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46"/>
      <c r="BE94" s="346"/>
      <c r="BF94" s="346"/>
      <c r="BG94" s="346"/>
      <c r="BH94" s="346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</row>
    <row r="95" spans="1:70" ht="15" customHeight="1" thickTop="1" thickBot="1" x14ac:dyDescent="0.2">
      <c r="B95" s="198" t="s">
        <v>142</v>
      </c>
      <c r="C95" s="199" t="s">
        <v>69</v>
      </c>
      <c r="D95" s="298" t="s">
        <v>31</v>
      </c>
      <c r="E95" s="299"/>
      <c r="F95" s="299"/>
      <c r="G95" s="300"/>
      <c r="H95" s="218"/>
      <c r="I95" s="219"/>
      <c r="J95" s="219"/>
      <c r="K95" s="227"/>
      <c r="L95" s="227">
        <v>15</v>
      </c>
      <c r="M95" s="221">
        <v>15</v>
      </c>
      <c r="N95" s="71"/>
      <c r="O95" s="71"/>
      <c r="P95" s="71"/>
      <c r="Q95" s="75"/>
      <c r="R95" s="79"/>
      <c r="S95" s="79"/>
      <c r="T95" s="260"/>
      <c r="U95" s="79"/>
      <c r="V95" s="79"/>
      <c r="W95" s="78" t="s">
        <v>8</v>
      </c>
      <c r="X95" s="131"/>
      <c r="Y95" s="131"/>
      <c r="Z95" s="131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75"/>
      <c r="AL95" s="75"/>
      <c r="AM95" s="75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46"/>
      <c r="BE95" s="346"/>
      <c r="BF95" s="346"/>
      <c r="BG95" s="346"/>
      <c r="BH95" s="346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</row>
    <row r="96" spans="1:70" ht="15" customHeight="1" thickBot="1" x14ac:dyDescent="0.2">
      <c r="B96" s="196" t="s">
        <v>143</v>
      </c>
      <c r="C96" s="197" t="s">
        <v>69</v>
      </c>
      <c r="D96" s="298"/>
      <c r="E96" s="299"/>
      <c r="F96" s="299"/>
      <c r="G96" s="300"/>
      <c r="H96" s="74"/>
      <c r="I96" s="71"/>
      <c r="J96" s="71"/>
      <c r="K96" s="71"/>
      <c r="L96" s="71"/>
      <c r="M96" s="71"/>
      <c r="N96" s="72"/>
      <c r="O96" s="72"/>
      <c r="P96" s="72"/>
      <c r="Q96" s="75"/>
      <c r="R96" s="78"/>
      <c r="S96" s="255">
        <v>15</v>
      </c>
      <c r="T96" s="261">
        <v>15</v>
      </c>
      <c r="U96" s="262"/>
      <c r="V96" s="263"/>
      <c r="W96" s="308" t="s">
        <v>179</v>
      </c>
      <c r="X96" s="309"/>
      <c r="Y96" s="309"/>
      <c r="Z96" s="309"/>
      <c r="AA96" s="309"/>
      <c r="AB96" s="309"/>
      <c r="AC96" s="309"/>
      <c r="AD96" s="426" t="s">
        <v>181</v>
      </c>
      <c r="AE96" s="426"/>
      <c r="AF96" s="426"/>
      <c r="AG96" s="426"/>
      <c r="AH96" s="426"/>
      <c r="AI96" s="426"/>
      <c r="AJ96" s="427"/>
      <c r="AK96" s="75"/>
      <c r="AL96" s="75"/>
      <c r="AM96" s="176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/>
      <c r="BH96" s="339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</row>
    <row r="97" spans="2:70" ht="15" customHeight="1" thickTop="1" thickBot="1" x14ac:dyDescent="0.2">
      <c r="B97" s="204" t="s">
        <v>160</v>
      </c>
      <c r="C97" s="205" t="s">
        <v>161</v>
      </c>
      <c r="D97" s="302" t="s">
        <v>32</v>
      </c>
      <c r="E97" s="303"/>
      <c r="F97" s="303"/>
      <c r="G97" s="304"/>
      <c r="H97" s="218"/>
      <c r="I97" s="219"/>
      <c r="J97" s="219"/>
      <c r="K97" s="219"/>
      <c r="L97" s="219"/>
      <c r="M97" s="219"/>
      <c r="N97" s="72"/>
      <c r="O97" s="72"/>
      <c r="P97" s="72"/>
      <c r="Q97" s="75"/>
      <c r="R97" s="79"/>
      <c r="S97" s="79">
        <v>8</v>
      </c>
      <c r="T97" s="256">
        <v>10</v>
      </c>
      <c r="U97" s="79"/>
      <c r="V97" s="79"/>
      <c r="W97" s="311" t="s">
        <v>180</v>
      </c>
      <c r="X97" s="312"/>
      <c r="Y97" s="312"/>
      <c r="Z97" s="312"/>
      <c r="AA97" s="312"/>
      <c r="AB97" s="312"/>
      <c r="AC97" s="312"/>
      <c r="AD97" s="312" t="s">
        <v>181</v>
      </c>
      <c r="AE97" s="312"/>
      <c r="AF97" s="312"/>
      <c r="AG97" s="312"/>
      <c r="AH97" s="312"/>
      <c r="AI97" s="312"/>
      <c r="AJ97" s="347"/>
      <c r="AK97" s="79"/>
      <c r="AL97" s="79"/>
      <c r="AM97" s="7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/>
      <c r="BH97" s="339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</row>
    <row r="98" spans="2:70" ht="15" customHeight="1" thickBot="1" x14ac:dyDescent="0.2">
      <c r="B98" s="206" t="s">
        <v>162</v>
      </c>
      <c r="C98" s="207" t="s">
        <v>161</v>
      </c>
      <c r="D98" s="305"/>
      <c r="E98" s="306"/>
      <c r="F98" s="306"/>
      <c r="G98" s="307"/>
      <c r="H98" s="71"/>
      <c r="I98" s="71"/>
      <c r="J98" s="71"/>
      <c r="K98" s="71"/>
      <c r="L98" s="71">
        <v>15</v>
      </c>
      <c r="M98" s="222">
        <v>17</v>
      </c>
      <c r="N98" s="236"/>
      <c r="O98" s="237"/>
      <c r="P98" s="237"/>
      <c r="Q98" s="75"/>
      <c r="R98" s="79"/>
      <c r="S98" s="79"/>
      <c r="T98" s="159"/>
      <c r="U98" s="79"/>
      <c r="V98" s="79"/>
      <c r="W98" s="162" t="s">
        <v>36</v>
      </c>
      <c r="X98" s="131"/>
      <c r="Y98" s="131"/>
      <c r="Z98" s="131"/>
      <c r="AA98" s="79"/>
      <c r="AB98" s="79"/>
      <c r="AC98" s="79"/>
      <c r="AD98" s="78"/>
      <c r="AE98" s="78"/>
      <c r="AF98" s="78"/>
      <c r="AG98" s="78"/>
      <c r="AH98" s="78"/>
      <c r="AI98" s="78"/>
      <c r="AJ98" s="62"/>
      <c r="AK98" s="79"/>
      <c r="AL98" s="79"/>
      <c r="AM98" s="79"/>
    </row>
    <row r="99" spans="2:70" ht="15" customHeight="1" thickTop="1" thickBot="1" x14ac:dyDescent="0.2">
      <c r="B99" s="204" t="s">
        <v>147</v>
      </c>
      <c r="C99" s="212" t="s">
        <v>148</v>
      </c>
      <c r="D99" s="303" t="s">
        <v>9</v>
      </c>
      <c r="E99" s="303"/>
      <c r="F99" s="303"/>
      <c r="G99" s="304"/>
      <c r="H99" s="218"/>
      <c r="I99" s="219"/>
      <c r="J99" s="219"/>
      <c r="K99" s="71"/>
      <c r="L99" s="71">
        <v>12</v>
      </c>
      <c r="M99" s="81">
        <v>15</v>
      </c>
      <c r="N99" s="72"/>
      <c r="O99" s="72"/>
      <c r="P99" s="246"/>
      <c r="Q99" s="75"/>
      <c r="R99" s="131"/>
      <c r="S99" s="131"/>
      <c r="T99" s="161"/>
      <c r="U99" s="131"/>
      <c r="V99" s="131"/>
      <c r="W99" s="308" t="s">
        <v>160</v>
      </c>
      <c r="X99" s="309"/>
      <c r="Y99" s="309"/>
      <c r="Z99" s="309"/>
      <c r="AA99" s="309"/>
      <c r="AB99" s="309"/>
      <c r="AC99" s="309"/>
      <c r="AD99" s="309" t="s">
        <v>161</v>
      </c>
      <c r="AE99" s="309"/>
      <c r="AF99" s="309"/>
      <c r="AG99" s="309"/>
      <c r="AH99" s="309"/>
      <c r="AI99" s="309"/>
      <c r="AJ99" s="348"/>
      <c r="AK99" s="171"/>
      <c r="AL99" s="171"/>
      <c r="AM99" s="171"/>
    </row>
    <row r="100" spans="2:70" ht="15" customHeight="1" thickBot="1" x14ac:dyDescent="0.2">
      <c r="B100" s="206" t="s">
        <v>149</v>
      </c>
      <c r="C100" s="207" t="s">
        <v>148</v>
      </c>
      <c r="D100" s="306"/>
      <c r="E100" s="306"/>
      <c r="F100" s="306"/>
      <c r="G100" s="307"/>
      <c r="H100" s="71">
        <v>17</v>
      </c>
      <c r="I100" s="71">
        <v>15</v>
      </c>
      <c r="J100" s="222">
        <v>15</v>
      </c>
      <c r="K100" s="226"/>
      <c r="L100" s="219"/>
      <c r="M100" s="220"/>
      <c r="N100" s="72"/>
      <c r="O100" s="72"/>
      <c r="P100" s="247"/>
      <c r="Q100" s="75"/>
      <c r="R100" s="131"/>
      <c r="S100" s="131"/>
      <c r="T100" s="161"/>
      <c r="U100" s="131"/>
      <c r="V100" s="131"/>
      <c r="W100" s="311" t="s">
        <v>162</v>
      </c>
      <c r="X100" s="312"/>
      <c r="Y100" s="312"/>
      <c r="Z100" s="312"/>
      <c r="AA100" s="312"/>
      <c r="AB100" s="312"/>
      <c r="AC100" s="312"/>
      <c r="AD100" s="312" t="s">
        <v>161</v>
      </c>
      <c r="AE100" s="312"/>
      <c r="AF100" s="312"/>
      <c r="AG100" s="312"/>
      <c r="AH100" s="312"/>
      <c r="AI100" s="312"/>
      <c r="AJ100" s="347"/>
      <c r="AK100" s="171"/>
      <c r="AL100" s="171"/>
      <c r="AM100" s="171"/>
    </row>
    <row r="101" spans="2:70" ht="15" customHeight="1" thickTop="1" thickBot="1" x14ac:dyDescent="0.2">
      <c r="B101" s="213" t="s">
        <v>176</v>
      </c>
      <c r="C101" s="214" t="s">
        <v>177</v>
      </c>
      <c r="D101" s="299" t="s">
        <v>397</v>
      </c>
      <c r="E101" s="299"/>
      <c r="F101" s="299"/>
      <c r="G101" s="300"/>
      <c r="H101" s="110">
        <v>19</v>
      </c>
      <c r="I101" s="108">
        <v>11</v>
      </c>
      <c r="J101" s="109">
        <v>10</v>
      </c>
      <c r="K101" s="71"/>
      <c r="L101" s="71"/>
      <c r="M101" s="71"/>
      <c r="N101" s="72"/>
      <c r="O101" s="72">
        <v>15</v>
      </c>
      <c r="P101" s="247">
        <v>16</v>
      </c>
      <c r="Q101" s="245"/>
      <c r="R101" s="248"/>
      <c r="S101" s="248"/>
      <c r="T101" s="249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</row>
    <row r="102" spans="2:70" ht="15" customHeight="1" thickBot="1" x14ac:dyDescent="0.2">
      <c r="B102" s="215" t="s">
        <v>178</v>
      </c>
      <c r="C102" s="216" t="s">
        <v>177</v>
      </c>
      <c r="D102" s="306"/>
      <c r="E102" s="306"/>
      <c r="F102" s="306"/>
      <c r="G102" s="307"/>
      <c r="H102" s="71"/>
      <c r="I102" s="71"/>
      <c r="J102" s="71"/>
      <c r="K102" s="71"/>
      <c r="L102" s="71"/>
      <c r="M102" s="71"/>
      <c r="N102" s="72"/>
      <c r="O102" s="72">
        <v>13</v>
      </c>
      <c r="P102" s="84">
        <v>14</v>
      </c>
      <c r="Q102" s="75"/>
      <c r="R102" s="131"/>
      <c r="S102" s="131"/>
      <c r="T102" s="183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</row>
    <row r="103" spans="2:70" ht="15" customHeight="1" thickTop="1" thickBot="1" x14ac:dyDescent="0.2">
      <c r="B103" s="204" t="s">
        <v>130</v>
      </c>
      <c r="C103" s="205" t="s">
        <v>74</v>
      </c>
      <c r="D103" s="302" t="s">
        <v>33</v>
      </c>
      <c r="E103" s="303"/>
      <c r="F103" s="303"/>
      <c r="G103" s="304"/>
      <c r="H103" s="218"/>
      <c r="I103" s="219"/>
      <c r="J103" s="219"/>
      <c r="K103" s="219"/>
      <c r="L103" s="219"/>
      <c r="M103" s="219"/>
      <c r="N103" s="72"/>
      <c r="O103" s="72"/>
      <c r="P103" s="84"/>
      <c r="Q103" s="75"/>
      <c r="R103" s="131"/>
      <c r="S103" s="131"/>
      <c r="T103" s="131"/>
      <c r="U103" s="131"/>
      <c r="V103" s="131"/>
      <c r="W103" s="132"/>
      <c r="X103" s="132"/>
      <c r="Y103" s="132"/>
      <c r="Z103" s="132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</row>
    <row r="104" spans="2:70" ht="15" customHeight="1" thickBot="1" x14ac:dyDescent="0.2">
      <c r="B104" s="206" t="s">
        <v>131</v>
      </c>
      <c r="C104" s="207" t="s">
        <v>74</v>
      </c>
      <c r="D104" s="305"/>
      <c r="E104" s="306"/>
      <c r="F104" s="306"/>
      <c r="G104" s="307"/>
      <c r="H104" s="74"/>
      <c r="I104" s="71"/>
      <c r="J104" s="71"/>
      <c r="K104" s="71"/>
      <c r="L104" s="71">
        <v>15</v>
      </c>
      <c r="M104" s="222">
        <v>15</v>
      </c>
      <c r="N104" s="236"/>
      <c r="O104" s="237"/>
      <c r="P104" s="243"/>
      <c r="Q104" s="75"/>
      <c r="R104" s="131"/>
      <c r="S104" s="131"/>
      <c r="T104" s="131"/>
      <c r="U104" s="131"/>
      <c r="V104" s="131"/>
      <c r="W104" s="132"/>
      <c r="X104" s="132"/>
      <c r="Y104" s="132"/>
      <c r="Z104" s="132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</row>
    <row r="105" spans="2:70" ht="15" customHeight="1" thickTop="1" x14ac:dyDescent="0.15">
      <c r="B105" s="198" t="s">
        <v>170</v>
      </c>
      <c r="C105" s="199" t="s">
        <v>171</v>
      </c>
      <c r="D105" s="298" t="s">
        <v>398</v>
      </c>
      <c r="E105" s="299"/>
      <c r="F105" s="299"/>
      <c r="G105" s="300"/>
      <c r="H105" s="110"/>
      <c r="I105" s="108"/>
      <c r="J105" s="108"/>
      <c r="K105" s="108"/>
      <c r="L105" s="108">
        <v>10</v>
      </c>
      <c r="M105" s="109">
        <v>11</v>
      </c>
      <c r="N105" s="74"/>
      <c r="O105" s="71"/>
      <c r="P105" s="71"/>
      <c r="AN105" s="131"/>
    </row>
    <row r="106" spans="2:70" ht="15" customHeight="1" x14ac:dyDescent="0.15">
      <c r="B106" s="208" t="s">
        <v>172</v>
      </c>
      <c r="C106" s="209" t="s">
        <v>88</v>
      </c>
      <c r="D106" s="317"/>
      <c r="E106" s="318"/>
      <c r="F106" s="318"/>
      <c r="G106" s="319"/>
      <c r="H106" s="86"/>
      <c r="I106" s="86"/>
      <c r="J106" s="86"/>
      <c r="K106" s="86"/>
      <c r="L106" s="86"/>
      <c r="M106" s="86"/>
      <c r="N106" s="86"/>
      <c r="O106" s="86"/>
      <c r="P106" s="86"/>
      <c r="AN106" s="131"/>
    </row>
    <row r="107" spans="2:70" ht="3" customHeight="1" thickBot="1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</row>
    <row r="108" spans="2:70" ht="12" customHeight="1" x14ac:dyDescent="0.15">
      <c r="B108" s="330" t="s">
        <v>375</v>
      </c>
      <c r="C108" s="331"/>
      <c r="D108" s="334" t="str">
        <f>B110</f>
        <v>高岡　翼</v>
      </c>
      <c r="E108" s="335"/>
      <c r="F108" s="335"/>
      <c r="G108" s="336"/>
      <c r="H108" s="337" t="str">
        <f>B113</f>
        <v>浜田祐輔</v>
      </c>
      <c r="I108" s="335"/>
      <c r="J108" s="335"/>
      <c r="K108" s="336"/>
      <c r="L108" s="337" t="str">
        <f>B116</f>
        <v>久保雄輝</v>
      </c>
      <c r="M108" s="335"/>
      <c r="N108" s="335"/>
      <c r="O108" s="336"/>
      <c r="P108" s="337" t="str">
        <f>B119</f>
        <v>稲葉　新</v>
      </c>
      <c r="Q108" s="335"/>
      <c r="R108" s="335"/>
      <c r="S108" s="336"/>
      <c r="T108" s="337" t="str">
        <f>B122</f>
        <v>八塚貴則</v>
      </c>
      <c r="U108" s="335"/>
      <c r="V108" s="335"/>
      <c r="W108" s="336"/>
      <c r="X108" s="360" t="s">
        <v>5</v>
      </c>
      <c r="Y108" s="361"/>
      <c r="Z108" s="361"/>
      <c r="AA108" s="362"/>
      <c r="AB108" s="9"/>
      <c r="AC108" s="424" t="s">
        <v>24</v>
      </c>
      <c r="AD108" s="425"/>
      <c r="AE108" s="413" t="s">
        <v>23</v>
      </c>
      <c r="AF108" s="415"/>
      <c r="AG108" s="414"/>
      <c r="AH108" s="416" t="s">
        <v>22</v>
      </c>
      <c r="AI108" s="417"/>
      <c r="AJ108" s="418"/>
      <c r="AK108" s="79"/>
      <c r="AL108" s="79"/>
      <c r="AM108" s="330" t="s">
        <v>363</v>
      </c>
      <c r="AN108" s="331"/>
      <c r="AO108" s="334" t="str">
        <f>AM110</f>
        <v>青井博之</v>
      </c>
      <c r="AP108" s="335"/>
      <c r="AQ108" s="335"/>
      <c r="AR108" s="336"/>
      <c r="AS108" s="337" t="str">
        <f>AM113</f>
        <v>石崎　健</v>
      </c>
      <c r="AT108" s="335"/>
      <c r="AU108" s="335"/>
      <c r="AV108" s="336"/>
      <c r="AW108" s="337" t="str">
        <f>AM116</f>
        <v>綿貫旨彦</v>
      </c>
      <c r="AX108" s="335"/>
      <c r="AY108" s="335"/>
      <c r="AZ108" s="336"/>
      <c r="BA108" s="337" t="str">
        <f>AM119</f>
        <v>梶野貴博</v>
      </c>
      <c r="BB108" s="335"/>
      <c r="BC108" s="335"/>
      <c r="BD108" s="385"/>
      <c r="BE108" s="360" t="s">
        <v>5</v>
      </c>
      <c r="BF108" s="361"/>
      <c r="BG108" s="361"/>
      <c r="BH108" s="362"/>
      <c r="BI108" s="1"/>
      <c r="BJ108" s="413" t="s">
        <v>24</v>
      </c>
      <c r="BK108" s="414"/>
      <c r="BL108" s="413" t="s">
        <v>23</v>
      </c>
      <c r="BM108" s="415"/>
      <c r="BN108" s="414"/>
      <c r="BO108" s="416" t="s">
        <v>22</v>
      </c>
      <c r="BP108" s="417"/>
      <c r="BQ108" s="418"/>
      <c r="BR108" s="131"/>
    </row>
    <row r="109" spans="2:70" ht="12" customHeight="1" thickBot="1" x14ac:dyDescent="0.2">
      <c r="B109" s="332"/>
      <c r="C109" s="333"/>
      <c r="D109" s="363" t="str">
        <f>B111</f>
        <v>宮内祥子</v>
      </c>
      <c r="E109" s="364"/>
      <c r="F109" s="364"/>
      <c r="G109" s="365"/>
      <c r="H109" s="366" t="str">
        <f>B114</f>
        <v>川﨑麻由</v>
      </c>
      <c r="I109" s="364"/>
      <c r="J109" s="364"/>
      <c r="K109" s="365"/>
      <c r="L109" s="366" t="str">
        <f>B117</f>
        <v>清水涼子</v>
      </c>
      <c r="M109" s="364"/>
      <c r="N109" s="364"/>
      <c r="O109" s="365"/>
      <c r="P109" s="366" t="str">
        <f>B120</f>
        <v>西村千咲</v>
      </c>
      <c r="Q109" s="364"/>
      <c r="R109" s="364"/>
      <c r="S109" s="365"/>
      <c r="T109" s="366" t="str">
        <f>B123</f>
        <v>橋本奈美</v>
      </c>
      <c r="U109" s="364"/>
      <c r="V109" s="364"/>
      <c r="W109" s="365"/>
      <c r="X109" s="349" t="s">
        <v>4</v>
      </c>
      <c r="Y109" s="350"/>
      <c r="Z109" s="350"/>
      <c r="AA109" s="351"/>
      <c r="AB109" s="9"/>
      <c r="AC109" s="165" t="s">
        <v>21</v>
      </c>
      <c r="AD109" s="167" t="s">
        <v>2</v>
      </c>
      <c r="AE109" s="165" t="s">
        <v>25</v>
      </c>
      <c r="AF109" s="167" t="s">
        <v>20</v>
      </c>
      <c r="AG109" s="166" t="s">
        <v>19</v>
      </c>
      <c r="AH109" s="167" t="s">
        <v>25</v>
      </c>
      <c r="AI109" s="167" t="s">
        <v>20</v>
      </c>
      <c r="AJ109" s="166" t="s">
        <v>19</v>
      </c>
      <c r="AK109" s="79"/>
      <c r="AL109" s="79"/>
      <c r="AM109" s="332"/>
      <c r="AN109" s="333"/>
      <c r="AO109" s="363" t="str">
        <f>AM111</f>
        <v>泉　七夕子</v>
      </c>
      <c r="AP109" s="364"/>
      <c r="AQ109" s="364"/>
      <c r="AR109" s="365"/>
      <c r="AS109" s="366" t="str">
        <f>AM114</f>
        <v>安田悦子</v>
      </c>
      <c r="AT109" s="364"/>
      <c r="AU109" s="364"/>
      <c r="AV109" s="365"/>
      <c r="AW109" s="366" t="str">
        <f>AM117</f>
        <v>黒田香織</v>
      </c>
      <c r="AX109" s="364"/>
      <c r="AY109" s="364"/>
      <c r="AZ109" s="365"/>
      <c r="BA109" s="366" t="str">
        <f>AM120</f>
        <v>山根由梨枝</v>
      </c>
      <c r="BB109" s="364"/>
      <c r="BC109" s="364"/>
      <c r="BD109" s="384"/>
      <c r="BE109" s="349" t="s">
        <v>4</v>
      </c>
      <c r="BF109" s="350"/>
      <c r="BG109" s="350"/>
      <c r="BH109" s="351"/>
      <c r="BI109" s="1"/>
      <c r="BJ109" s="149" t="s">
        <v>21</v>
      </c>
      <c r="BK109" s="150" t="s">
        <v>2</v>
      </c>
      <c r="BL109" s="149" t="s">
        <v>25</v>
      </c>
      <c r="BM109" s="150" t="s">
        <v>20</v>
      </c>
      <c r="BN109" s="151" t="s">
        <v>19</v>
      </c>
      <c r="BO109" s="150" t="s">
        <v>25</v>
      </c>
      <c r="BP109" s="150" t="s">
        <v>20</v>
      </c>
      <c r="BQ109" s="151" t="s">
        <v>19</v>
      </c>
      <c r="BR109" s="131"/>
    </row>
    <row r="110" spans="2:70" ht="12" customHeight="1" x14ac:dyDescent="0.15">
      <c r="B110" s="117" t="s">
        <v>163</v>
      </c>
      <c r="C110" s="118" t="s">
        <v>164</v>
      </c>
      <c r="D110" s="352"/>
      <c r="E110" s="353"/>
      <c r="F110" s="353"/>
      <c r="G110" s="354"/>
      <c r="H110" s="40">
        <v>10</v>
      </c>
      <c r="I110" s="10" t="str">
        <f>IF(H110="","","-")</f>
        <v>-</v>
      </c>
      <c r="J110" s="39">
        <v>15</v>
      </c>
      <c r="K110" s="403" t="str">
        <f>IF(H110&lt;&gt;"",IF(H110&gt;J110,IF(H111&gt;J111,"○",IF(H112&gt;J112,"○","×")),IF(H111&gt;J111,IF(H112&gt;J112,"○","×"),"×")),"")</f>
        <v>×</v>
      </c>
      <c r="L110" s="40">
        <v>10</v>
      </c>
      <c r="M110" s="42" t="str">
        <f t="shared" ref="M110:M115" si="26">IF(L110="","","-")</f>
        <v>-</v>
      </c>
      <c r="N110" s="44">
        <v>15</v>
      </c>
      <c r="O110" s="403" t="str">
        <f>IF(L110&lt;&gt;"",IF(L110&gt;N110,IF(L111&gt;N111,"○",IF(L112&gt;N112,"○","×")),IF(L111&gt;N111,IF(L112&gt;N112,"○","×"),"×")),"")</f>
        <v>×</v>
      </c>
      <c r="P110" s="40">
        <v>11</v>
      </c>
      <c r="Q110" s="42" t="str">
        <f t="shared" ref="Q110:Q118" si="27">IF(P110="","","-")</f>
        <v>-</v>
      </c>
      <c r="R110" s="44">
        <v>15</v>
      </c>
      <c r="S110" s="403" t="str">
        <f>IF(P110&lt;&gt;"",IF(P110&gt;R110,IF(P111&gt;R111,"○",IF(P112&gt;R112,"○","×")),IF(P111&gt;R111,IF(P112&gt;R112,"○","×"),"×")),"")</f>
        <v>×</v>
      </c>
      <c r="T110" s="40">
        <v>12</v>
      </c>
      <c r="U110" s="42" t="str">
        <f t="shared" ref="U110:U121" si="28">IF(T110="","","-")</f>
        <v>-</v>
      </c>
      <c r="V110" s="44">
        <v>15</v>
      </c>
      <c r="W110" s="404" t="str">
        <f>IF(T110&lt;&gt;"",IF(T110&gt;V110,IF(T111&gt;V111,"○",IF(T112&gt;V112,"○","×")),IF(T111&gt;V111,IF(T112&gt;V112,"○","×"),"×")),"")</f>
        <v>×</v>
      </c>
      <c r="X110" s="357" t="s">
        <v>399</v>
      </c>
      <c r="Y110" s="358"/>
      <c r="Z110" s="358"/>
      <c r="AA110" s="359"/>
      <c r="AB110" s="9"/>
      <c r="AC110" s="19"/>
      <c r="AD110" s="16"/>
      <c r="AE110" s="52"/>
      <c r="AF110" s="51"/>
      <c r="AG110" s="49"/>
      <c r="AH110" s="16"/>
      <c r="AI110" s="16"/>
      <c r="AJ110" s="49"/>
      <c r="AK110" s="88"/>
      <c r="AL110" s="88"/>
      <c r="AM110" s="117" t="s">
        <v>130</v>
      </c>
      <c r="AN110" s="118" t="s">
        <v>74</v>
      </c>
      <c r="AO110" s="352"/>
      <c r="AP110" s="353"/>
      <c r="AQ110" s="353"/>
      <c r="AR110" s="354"/>
      <c r="AS110" s="40">
        <v>15</v>
      </c>
      <c r="AT110" s="10" t="str">
        <f>IF(AS110="","","-")</f>
        <v>-</v>
      </c>
      <c r="AU110" s="39">
        <v>7</v>
      </c>
      <c r="AV110" s="403" t="str">
        <f>IF(AS110&lt;&gt;"",IF(AS110&gt;AU110,IF(AS111&gt;AU111,"○",IF(AS112&gt;AU112,"○","×")),IF(AS111&gt;AU111,IF(AS112&gt;AU112,"○","×"),"×")),"")</f>
        <v>○</v>
      </c>
      <c r="AW110" s="40">
        <v>13</v>
      </c>
      <c r="AX110" s="42" t="str">
        <f t="shared" ref="AX110:AX115" si="29">IF(AW110="","","-")</f>
        <v>-</v>
      </c>
      <c r="AY110" s="44">
        <v>15</v>
      </c>
      <c r="AZ110" s="403" t="str">
        <f>IF(AW110&lt;&gt;"",IF(AW110&gt;AY110,IF(AW111&gt;AY111,"○",IF(AW112&gt;AY112,"○","×")),IF(AW111&gt;AY111,IF(AW112&gt;AY112,"○","×"),"×")),"")</f>
        <v>○</v>
      </c>
      <c r="BA110" s="43">
        <v>15</v>
      </c>
      <c r="BB110" s="42" t="str">
        <f t="shared" ref="BB110:BB118" si="30">IF(BA110="","","-")</f>
        <v>-</v>
      </c>
      <c r="BC110" s="39">
        <v>10</v>
      </c>
      <c r="BD110" s="404" t="str">
        <f>IF(BA110&lt;&gt;"",IF(BA110&gt;BC110,IF(BA111&gt;BC111,"○",IF(BA112&gt;BC112,"○","×")),IF(BA111&gt;BC111,IF(BA112&gt;BC112,"○","×"),"×")),"")</f>
        <v>○</v>
      </c>
      <c r="BE110" s="394" t="s">
        <v>391</v>
      </c>
      <c r="BF110" s="395"/>
      <c r="BG110" s="395"/>
      <c r="BH110" s="396"/>
      <c r="BI110" s="1"/>
      <c r="BJ110" s="25"/>
      <c r="BK110" s="24"/>
      <c r="BL110" s="147"/>
      <c r="BM110" s="148"/>
      <c r="BN110" s="21"/>
      <c r="BO110" s="24"/>
      <c r="BP110" s="24"/>
      <c r="BQ110" s="23"/>
      <c r="BR110" s="137"/>
    </row>
    <row r="111" spans="2:70" ht="12" customHeight="1" x14ac:dyDescent="0.15">
      <c r="B111" s="117" t="s">
        <v>165</v>
      </c>
      <c r="C111" s="118" t="s">
        <v>166</v>
      </c>
      <c r="D111" s="355"/>
      <c r="E111" s="287"/>
      <c r="F111" s="287"/>
      <c r="G111" s="288"/>
      <c r="H111" s="40">
        <v>5</v>
      </c>
      <c r="I111" s="10" t="str">
        <f>IF(H111="","","-")</f>
        <v>-</v>
      </c>
      <c r="J111" s="41">
        <v>15</v>
      </c>
      <c r="K111" s="398"/>
      <c r="L111" s="40">
        <v>5</v>
      </c>
      <c r="M111" s="10" t="str">
        <f t="shared" si="26"/>
        <v>-</v>
      </c>
      <c r="N111" s="39">
        <v>15</v>
      </c>
      <c r="O111" s="398"/>
      <c r="P111" s="40">
        <v>17</v>
      </c>
      <c r="Q111" s="10" t="str">
        <f t="shared" si="27"/>
        <v>-</v>
      </c>
      <c r="R111" s="39">
        <v>15</v>
      </c>
      <c r="S111" s="398"/>
      <c r="T111" s="40">
        <v>13</v>
      </c>
      <c r="U111" s="10" t="str">
        <f t="shared" si="28"/>
        <v>-</v>
      </c>
      <c r="V111" s="39">
        <v>15</v>
      </c>
      <c r="W111" s="401"/>
      <c r="X111" s="292"/>
      <c r="Y111" s="293"/>
      <c r="Z111" s="293"/>
      <c r="AA111" s="294"/>
      <c r="AB111" s="9"/>
      <c r="AC111" s="19">
        <f>COUNTIF(D110:W112,"○")</f>
        <v>0</v>
      </c>
      <c r="AD111" s="16">
        <f>COUNTIF(D110:W112,"×")</f>
        <v>4</v>
      </c>
      <c r="AE111" s="52">
        <f>(IF((D110&gt;F110),1,0))+(IF((D111&gt;F111),1,0))+(IF((D112&gt;F112),1,0))+(IF((H110&gt;J110),1,0))+(IF((H111&gt;J111),1,0))+(IF((H112&gt;J112),1,0))+(IF((L110&gt;N110),1,0))+(IF((L111&gt;N111),1,0))+(IF((L112&gt;N112),1,0))+(IF((P110&gt;R110),1,0))+(IF((P111&gt;R111),1,0))+(IF((P112&gt;R112),1,0))+(IF((T110&gt;V110),1,0))+(IF((T111&gt;V111),1,0))+(IF((T112&gt;V112),1,0))</f>
        <v>1</v>
      </c>
      <c r="AF111" s="51">
        <f>(IF((D110&lt;F110),1,0))+(IF((D111&lt;F111),1,0))+(IF((D112&lt;F112),1,0))+(IF((H110&lt;J110),1,0))+(IF((H111&lt;J111),1,0))+(IF((H112&lt;J112),1,0))+(IF((L110&lt;N110),1,0))+(IF((L111&lt;N111),1,0))+(IF((L112&lt;N112),1,0))+(IF((P110&lt;R110),1,0))+(IF((P111&lt;R111),1,0))+(IF((P112&lt;R112),1,0))+(IF((T110&lt;V110),1,0))+(IF((T111&lt;V111),1,0))+(IF((T112&lt;V112),1,0))</f>
        <v>8</v>
      </c>
      <c r="AG111" s="50">
        <f>AE111-AF111</f>
        <v>-7</v>
      </c>
      <c r="AH111" s="16">
        <f>SUM(D110:D112,H110:H112,L110:L112,P110:P112,T110:T112)</f>
        <v>95</v>
      </c>
      <c r="AI111" s="16">
        <f>SUM(F110:F112,J110:J112,N110:N112,R110:R112,V110:V112)</f>
        <v>135</v>
      </c>
      <c r="AJ111" s="49">
        <f>AH111-AI111</f>
        <v>-40</v>
      </c>
      <c r="AK111" s="88"/>
      <c r="AL111" s="88"/>
      <c r="AM111" s="117" t="s">
        <v>131</v>
      </c>
      <c r="AN111" s="118" t="s">
        <v>74</v>
      </c>
      <c r="AO111" s="355"/>
      <c r="AP111" s="287"/>
      <c r="AQ111" s="287"/>
      <c r="AR111" s="288"/>
      <c r="AS111" s="40">
        <v>15</v>
      </c>
      <c r="AT111" s="10" t="str">
        <f>IF(AS111="","","-")</f>
        <v>-</v>
      </c>
      <c r="AU111" s="41">
        <v>7</v>
      </c>
      <c r="AV111" s="398"/>
      <c r="AW111" s="40">
        <v>15</v>
      </c>
      <c r="AX111" s="10" t="str">
        <f t="shared" si="29"/>
        <v>-</v>
      </c>
      <c r="AY111" s="39">
        <v>8</v>
      </c>
      <c r="AZ111" s="398"/>
      <c r="BA111" s="40">
        <v>15</v>
      </c>
      <c r="BB111" s="10" t="str">
        <f t="shared" si="30"/>
        <v>-</v>
      </c>
      <c r="BC111" s="39">
        <v>7</v>
      </c>
      <c r="BD111" s="401"/>
      <c r="BE111" s="376"/>
      <c r="BF111" s="377"/>
      <c r="BG111" s="377"/>
      <c r="BH111" s="378"/>
      <c r="BI111" s="1"/>
      <c r="BJ111" s="25">
        <f>COUNTIF(AO110:BD112,"○")</f>
        <v>3</v>
      </c>
      <c r="BK111" s="24">
        <f>COUNTIF(AO110:BD112,"×")</f>
        <v>0</v>
      </c>
      <c r="BL111" s="18">
        <f>(IF((AO110&gt;AQ110),1,0))+(IF((AO111&gt;AQ111),1,0))+(IF((AO112&gt;AQ112),1,0))+(IF((AS110&gt;AU110),1,0))+(IF((AS111&gt;AU111),1,0))+(IF((AS112&gt;AU112),1,0))+(IF((AW110&gt;AY110),1,0))+(IF((AW111&gt;AY111),1,0))+(IF((AW112&gt;AY112),1,0))+(IF((BA110&gt;BC110),1,0))+(IF((BA111&gt;BC111),1,0))+(IF((BA112&gt;BC112),1,0))</f>
        <v>6</v>
      </c>
      <c r="BM111" s="6">
        <f>(IF((AO110&lt;AQ110),1,0))+(IF((AO111&lt;AQ111),1,0))+(IF((AO112&lt;AQ112),1,0))+(IF((AS110&lt;AU110),1,0))+(IF((AS111&lt;AU111),1,0))+(IF((AS112&lt;AU112),1,0))+(IF((AW110&lt;AY110),1,0))+(IF((AW111&lt;AY111),1,0))+(IF((AW112&lt;AY112),1,0))+(IF((BA110&lt;BC110),1,0))+(IF((BA111&lt;BC111),1,0))+(IF((BA112&lt;BC112),1,0))</f>
        <v>1</v>
      </c>
      <c r="BN111" s="17">
        <f>BL111-BM111</f>
        <v>5</v>
      </c>
      <c r="BO111" s="24">
        <f>SUM(AO110:AO112,AS110:AS112,AW110:AW112,BA110:BA112)</f>
        <v>103</v>
      </c>
      <c r="BP111" s="24">
        <f>SUM(AQ110:AQ112,AU110:AU112,AY110:AY112,BC110:BC112)</f>
        <v>63</v>
      </c>
      <c r="BQ111" s="23">
        <f>BO111-BP111</f>
        <v>40</v>
      </c>
      <c r="BR111" s="137"/>
    </row>
    <row r="112" spans="2:70" ht="12" customHeight="1" x14ac:dyDescent="0.15">
      <c r="B112" s="119"/>
      <c r="C112" s="120" t="s">
        <v>92</v>
      </c>
      <c r="D112" s="356"/>
      <c r="E112" s="315"/>
      <c r="F112" s="315"/>
      <c r="G112" s="316"/>
      <c r="H112" s="34"/>
      <c r="I112" s="10" t="str">
        <f>IF(H112="","","-")</f>
        <v/>
      </c>
      <c r="J112" s="33"/>
      <c r="K112" s="399"/>
      <c r="L112" s="34"/>
      <c r="M112" s="37" t="str">
        <f t="shared" si="26"/>
        <v/>
      </c>
      <c r="N112" s="33"/>
      <c r="O112" s="398"/>
      <c r="P112" s="40">
        <v>12</v>
      </c>
      <c r="Q112" s="10" t="str">
        <f t="shared" si="27"/>
        <v>-</v>
      </c>
      <c r="R112" s="39">
        <v>15</v>
      </c>
      <c r="S112" s="398"/>
      <c r="T112" s="40"/>
      <c r="U112" s="10" t="str">
        <f t="shared" si="28"/>
        <v/>
      </c>
      <c r="V112" s="39"/>
      <c r="W112" s="401"/>
      <c r="X112" s="8">
        <f>AC111</f>
        <v>0</v>
      </c>
      <c r="Y112" s="2" t="s">
        <v>3</v>
      </c>
      <c r="Z112" s="2">
        <f>AD111</f>
        <v>4</v>
      </c>
      <c r="AA112" s="7" t="s">
        <v>2</v>
      </c>
      <c r="AB112" s="9"/>
      <c r="AC112" s="19"/>
      <c r="AD112" s="16"/>
      <c r="AE112" s="52"/>
      <c r="AF112" s="51"/>
      <c r="AG112" s="49"/>
      <c r="AH112" s="16"/>
      <c r="AI112" s="16"/>
      <c r="AJ112" s="49"/>
      <c r="AK112" s="90"/>
      <c r="AL112" s="90"/>
      <c r="AM112" s="119"/>
      <c r="AN112" s="120" t="s">
        <v>41</v>
      </c>
      <c r="AO112" s="356"/>
      <c r="AP112" s="315"/>
      <c r="AQ112" s="315"/>
      <c r="AR112" s="316"/>
      <c r="AS112" s="34"/>
      <c r="AT112" s="10" t="str">
        <f>IF(AS112="","","-")</f>
        <v/>
      </c>
      <c r="AU112" s="33"/>
      <c r="AV112" s="399"/>
      <c r="AW112" s="34">
        <v>15</v>
      </c>
      <c r="AX112" s="37" t="str">
        <f t="shared" si="29"/>
        <v>-</v>
      </c>
      <c r="AY112" s="33">
        <v>9</v>
      </c>
      <c r="AZ112" s="398"/>
      <c r="BA112" s="34"/>
      <c r="BB112" s="37" t="str">
        <f t="shared" si="30"/>
        <v/>
      </c>
      <c r="BC112" s="33"/>
      <c r="BD112" s="401"/>
      <c r="BE112" s="8">
        <f>BJ111</f>
        <v>3</v>
      </c>
      <c r="BF112" s="2" t="s">
        <v>3</v>
      </c>
      <c r="BG112" s="2">
        <f>BK111</f>
        <v>0</v>
      </c>
      <c r="BH112" s="7" t="s">
        <v>2</v>
      </c>
      <c r="BI112" s="1"/>
      <c r="BJ112" s="25"/>
      <c r="BK112" s="24"/>
      <c r="BL112" s="25"/>
      <c r="BM112" s="24"/>
      <c r="BN112" s="23"/>
      <c r="BO112" s="24"/>
      <c r="BP112" s="24"/>
      <c r="BQ112" s="23"/>
      <c r="BR112" s="90"/>
    </row>
    <row r="113" spans="2:70" ht="12" customHeight="1" x14ac:dyDescent="0.15">
      <c r="B113" s="117" t="s">
        <v>167</v>
      </c>
      <c r="C113" s="121" t="s">
        <v>168</v>
      </c>
      <c r="D113" s="30">
        <f>IF(J110="","",J110)</f>
        <v>15</v>
      </c>
      <c r="E113" s="10" t="str">
        <f t="shared" ref="E113:E124" si="31">IF(D113="","","-")</f>
        <v>-</v>
      </c>
      <c r="F113" s="169">
        <f>IF(H110="","",H110)</f>
        <v>10</v>
      </c>
      <c r="G113" s="281" t="str">
        <f>IF(K110="","",IF(K110="○","×",IF(K110="×","○")))</f>
        <v>○</v>
      </c>
      <c r="H113" s="283"/>
      <c r="I113" s="284"/>
      <c r="J113" s="284"/>
      <c r="K113" s="285"/>
      <c r="L113" s="40">
        <v>15</v>
      </c>
      <c r="M113" s="10" t="str">
        <f t="shared" si="26"/>
        <v>-</v>
      </c>
      <c r="N113" s="39">
        <v>9</v>
      </c>
      <c r="O113" s="397" t="str">
        <f>IF(L113&lt;&gt;"",IF(L113&gt;N113,IF(L114&gt;N114,"○",IF(L115&gt;N115,"○","×")),IF(L114&gt;N114,IF(L115&gt;N115,"○","×"),"×")),"")</f>
        <v>○</v>
      </c>
      <c r="P113" s="45">
        <v>10</v>
      </c>
      <c r="Q113" s="32" t="str">
        <f t="shared" si="27"/>
        <v>-</v>
      </c>
      <c r="R113" s="54">
        <v>15</v>
      </c>
      <c r="S113" s="397" t="str">
        <f>IF(P113&lt;&gt;"",IF(P113&gt;R113,IF(P114&gt;R114,"○",IF(P115&gt;R115,"○","×")),IF(P114&gt;R114,IF(P115&gt;R115,"○","×"),"×")),"")</f>
        <v>×</v>
      </c>
      <c r="T113" s="45">
        <v>15</v>
      </c>
      <c r="U113" s="32" t="str">
        <f t="shared" si="28"/>
        <v>-</v>
      </c>
      <c r="V113" s="54">
        <v>8</v>
      </c>
      <c r="W113" s="400" t="str">
        <f>IF(T113&lt;&gt;"",IF(T113&gt;V113,IF(T114&gt;V114,"○",IF(T115&gt;V115,"○","×")),IF(T114&gt;V114,IF(T115&gt;V115,"○","×"),"×")),"")</f>
        <v>○</v>
      </c>
      <c r="X113" s="289" t="s">
        <v>388</v>
      </c>
      <c r="Y113" s="290"/>
      <c r="Z113" s="290"/>
      <c r="AA113" s="291"/>
      <c r="AB113" s="9"/>
      <c r="AC113" s="22"/>
      <c r="AD113" s="20"/>
      <c r="AE113" s="57"/>
      <c r="AF113" s="56"/>
      <c r="AG113" s="55"/>
      <c r="AH113" s="20"/>
      <c r="AI113" s="20"/>
      <c r="AJ113" s="55"/>
      <c r="AK113" s="88"/>
      <c r="AL113" s="88"/>
      <c r="AM113" s="117" t="s">
        <v>132</v>
      </c>
      <c r="AN113" s="121" t="s">
        <v>133</v>
      </c>
      <c r="AO113" s="30">
        <f>IF(AU110="","",AU110)</f>
        <v>7</v>
      </c>
      <c r="AP113" s="10" t="str">
        <f t="shared" ref="AP113:AP121" si="32">IF(AO113="","","-")</f>
        <v>-</v>
      </c>
      <c r="AQ113" s="153">
        <f>IF(AS110="","",AS110)</f>
        <v>15</v>
      </c>
      <c r="AR113" s="281" t="str">
        <f>IF(AV110="","",IF(AV110="○","×",IF(AV110="×","○")))</f>
        <v>×</v>
      </c>
      <c r="AS113" s="283"/>
      <c r="AT113" s="284"/>
      <c r="AU113" s="284"/>
      <c r="AV113" s="285"/>
      <c r="AW113" s="40">
        <v>13</v>
      </c>
      <c r="AX113" s="10" t="str">
        <f t="shared" si="29"/>
        <v>-</v>
      </c>
      <c r="AY113" s="39">
        <v>15</v>
      </c>
      <c r="AZ113" s="397" t="str">
        <f>IF(AW113&lt;&gt;"",IF(AW113&gt;AY113,IF(AW114&gt;AY114,"○",IF(AW115&gt;AY115,"○","×")),IF(AW114&gt;AY114,IF(AW115&gt;AY115,"○","×"),"×")),"")</f>
        <v>×</v>
      </c>
      <c r="BA113" s="40">
        <v>15</v>
      </c>
      <c r="BB113" s="10" t="str">
        <f t="shared" si="30"/>
        <v>-</v>
      </c>
      <c r="BC113" s="39">
        <v>13</v>
      </c>
      <c r="BD113" s="400" t="str">
        <f>IF(BA113&lt;&gt;"",IF(BA113&gt;BC113,IF(BA114&gt;BC114,"○",IF(BA115&gt;BC115,"○","×")),IF(BA114&gt;BC114,IF(BA115&gt;BC115,"○","×"),"×")),"")</f>
        <v>○</v>
      </c>
      <c r="BE113" s="373" t="s">
        <v>393</v>
      </c>
      <c r="BF113" s="374"/>
      <c r="BG113" s="374"/>
      <c r="BH113" s="375"/>
      <c r="BI113" s="1"/>
      <c r="BJ113" s="147"/>
      <c r="BK113" s="148"/>
      <c r="BL113" s="147"/>
      <c r="BM113" s="148"/>
      <c r="BN113" s="21"/>
      <c r="BO113" s="148"/>
      <c r="BP113" s="148"/>
      <c r="BQ113" s="21"/>
      <c r="BR113" s="137"/>
    </row>
    <row r="114" spans="2:70" ht="12" customHeight="1" x14ac:dyDescent="0.15">
      <c r="B114" s="117" t="s">
        <v>169</v>
      </c>
      <c r="C114" s="118" t="s">
        <v>168</v>
      </c>
      <c r="D114" s="30">
        <f>IF(J111="","",J111)</f>
        <v>15</v>
      </c>
      <c r="E114" s="10" t="str">
        <f t="shared" si="31"/>
        <v>-</v>
      </c>
      <c r="F114" s="169">
        <f>IF(H111="","",H111)</f>
        <v>5</v>
      </c>
      <c r="G114" s="282" t="str">
        <f>IF(I111="","",I111)</f>
        <v>-</v>
      </c>
      <c r="H114" s="286"/>
      <c r="I114" s="287"/>
      <c r="J114" s="287"/>
      <c r="K114" s="288"/>
      <c r="L114" s="40">
        <v>15</v>
      </c>
      <c r="M114" s="10" t="str">
        <f t="shared" si="26"/>
        <v>-</v>
      </c>
      <c r="N114" s="39">
        <v>17</v>
      </c>
      <c r="O114" s="398"/>
      <c r="P114" s="40">
        <v>12</v>
      </c>
      <c r="Q114" s="10" t="str">
        <f t="shared" si="27"/>
        <v>-</v>
      </c>
      <c r="R114" s="39">
        <v>15</v>
      </c>
      <c r="S114" s="398"/>
      <c r="T114" s="40">
        <v>15</v>
      </c>
      <c r="U114" s="10" t="str">
        <f t="shared" si="28"/>
        <v>-</v>
      </c>
      <c r="V114" s="39">
        <v>6</v>
      </c>
      <c r="W114" s="401"/>
      <c r="X114" s="292"/>
      <c r="Y114" s="293"/>
      <c r="Z114" s="293"/>
      <c r="AA114" s="294"/>
      <c r="AB114" s="9"/>
      <c r="AC114" s="19">
        <f>COUNTIF(D113:W115,"○")</f>
        <v>3</v>
      </c>
      <c r="AD114" s="16">
        <f>COUNTIF(D113:W115,"×")</f>
        <v>1</v>
      </c>
      <c r="AE114" s="52">
        <f>(IF((D113&gt;F113),1,0))+(IF((D114&gt;F114),1,0))+(IF((D115&gt;F115),1,0))+(IF((H113&gt;J113),1,0))+(IF((H114&gt;J114),1,0))+(IF((H115&gt;J115),1,0))+(IF((L113&gt;N113),1,0))+(IF((L114&gt;N114),1,0))+(IF((L115&gt;N115),1,0))+(IF((P113&gt;R113),1,0))+(IF((P114&gt;R114),1,0))+(IF((P115&gt;R115),1,0))+(IF((T113&gt;V113),1,0))+(IF((T114&gt;V114),1,0))+(IF((T115&gt;V115),1,0))</f>
        <v>6</v>
      </c>
      <c r="AF114" s="51">
        <f>(IF((D113&lt;F113),1,0))+(IF((D114&lt;F114),1,0))+(IF((D115&lt;F115),1,0))+(IF((H113&lt;J113),1,0))+(IF((H114&lt;J114),1,0))+(IF((H115&lt;J115),1,0))+(IF((L113&lt;N113),1,0))+(IF((L114&lt;N114),1,0))+(IF((L115&lt;N115),1,0))+(IF((P113&lt;R113),1,0))+(IF((P114&lt;R114),1,0))+(IF((P115&lt;R115),1,0))+(IF((T113&lt;V113),1,0))+(IF((T114&lt;V114),1,0))+(IF((T115&lt;V115),1,0))</f>
        <v>3</v>
      </c>
      <c r="AG114" s="50">
        <f>AE114-AF114</f>
        <v>3</v>
      </c>
      <c r="AH114" s="16">
        <f>SUM(D113:D115,H113:H115,L113:L115,P113:P115,T113:T115)</f>
        <v>127</v>
      </c>
      <c r="AI114" s="16">
        <f>SUM(F113:F115,J113:J115,N113:N115,R113:R115,V113:V115)</f>
        <v>97</v>
      </c>
      <c r="AJ114" s="49">
        <f>AH114-AI114</f>
        <v>30</v>
      </c>
      <c r="AK114" s="88"/>
      <c r="AL114" s="88"/>
      <c r="AM114" s="117" t="s">
        <v>134</v>
      </c>
      <c r="AN114" s="118" t="s">
        <v>135</v>
      </c>
      <c r="AO114" s="30">
        <f>IF(AU111="","",AU111)</f>
        <v>7</v>
      </c>
      <c r="AP114" s="10" t="str">
        <f t="shared" si="32"/>
        <v>-</v>
      </c>
      <c r="AQ114" s="153">
        <f>IF(AS111="","",AS111)</f>
        <v>15</v>
      </c>
      <c r="AR114" s="282" t="str">
        <f>IF(AT111="","",AT111)</f>
        <v>-</v>
      </c>
      <c r="AS114" s="286"/>
      <c r="AT114" s="287"/>
      <c r="AU114" s="287"/>
      <c r="AV114" s="288"/>
      <c r="AW114" s="40">
        <v>12</v>
      </c>
      <c r="AX114" s="10" t="str">
        <f t="shared" si="29"/>
        <v>-</v>
      </c>
      <c r="AY114" s="39">
        <v>15</v>
      </c>
      <c r="AZ114" s="398"/>
      <c r="BA114" s="40">
        <v>15</v>
      </c>
      <c r="BB114" s="10" t="str">
        <f t="shared" si="30"/>
        <v>-</v>
      </c>
      <c r="BC114" s="39">
        <v>6</v>
      </c>
      <c r="BD114" s="401"/>
      <c r="BE114" s="376"/>
      <c r="BF114" s="377"/>
      <c r="BG114" s="377"/>
      <c r="BH114" s="378"/>
      <c r="BI114" s="1"/>
      <c r="BJ114" s="25">
        <f>COUNTIF(AO113:BD115,"○")</f>
        <v>1</v>
      </c>
      <c r="BK114" s="24">
        <f>COUNTIF(AO113:BD115,"×")</f>
        <v>2</v>
      </c>
      <c r="BL114" s="18">
        <f>(IF((AO113&gt;AQ113),1,0))+(IF((AO114&gt;AQ114),1,0))+(IF((AO115&gt;AQ115),1,0))+(IF((AS113&gt;AU113),1,0))+(IF((AS114&gt;AU114),1,0))+(IF((AS115&gt;AU115),1,0))+(IF((AW113&gt;AY113),1,0))+(IF((AW114&gt;AY114),1,0))+(IF((AW115&gt;AY115),1,0))+(IF((BA113&gt;BC113),1,0))+(IF((BA114&gt;BC114),1,0))+(IF((BA115&gt;BC115),1,0))</f>
        <v>2</v>
      </c>
      <c r="BM114" s="6">
        <f>(IF((AO113&lt;AQ113),1,0))+(IF((AO114&lt;AQ114),1,0))+(IF((AO115&lt;AQ115),1,0))+(IF((AS113&lt;AU113),1,0))+(IF((AS114&lt;AU114),1,0))+(IF((AS115&lt;AU115),1,0))+(IF((AW113&lt;AY113),1,0))+(IF((AW114&lt;AY114),1,0))+(IF((AW115&lt;AY115),1,0))+(IF((BA113&lt;BC113),1,0))+(IF((BA114&lt;BC114),1,0))+(IF((BA115&lt;BC115),1,0))</f>
        <v>4</v>
      </c>
      <c r="BN114" s="17">
        <f>BL114-BM114</f>
        <v>-2</v>
      </c>
      <c r="BO114" s="24">
        <f>SUM(AO113:AO115,AS113:AS115,AW113:AW115,BA113:BA115)</f>
        <v>69</v>
      </c>
      <c r="BP114" s="24">
        <f>SUM(AQ113:AQ115,AU113:AU115,AY113:AY115,BC113:BC115)</f>
        <v>79</v>
      </c>
      <c r="BQ114" s="23">
        <f>BO114-BP114</f>
        <v>-10</v>
      </c>
      <c r="BR114" s="137"/>
    </row>
    <row r="115" spans="2:70" ht="12" customHeight="1" x14ac:dyDescent="0.15">
      <c r="B115" s="119"/>
      <c r="C115" s="122" t="s">
        <v>0</v>
      </c>
      <c r="D115" s="38" t="str">
        <f>IF(J112="","",J112)</f>
        <v/>
      </c>
      <c r="E115" s="10" t="str">
        <f t="shared" si="31"/>
        <v/>
      </c>
      <c r="F115" s="35" t="str">
        <f>IF(H112="","",H112)</f>
        <v/>
      </c>
      <c r="G115" s="313" t="str">
        <f>IF(I112="","",I112)</f>
        <v/>
      </c>
      <c r="H115" s="314"/>
      <c r="I115" s="315"/>
      <c r="J115" s="315"/>
      <c r="K115" s="316"/>
      <c r="L115" s="34">
        <v>15</v>
      </c>
      <c r="M115" s="10" t="str">
        <f t="shared" si="26"/>
        <v>-</v>
      </c>
      <c r="N115" s="33">
        <v>12</v>
      </c>
      <c r="O115" s="399"/>
      <c r="P115" s="34"/>
      <c r="Q115" s="37" t="str">
        <f t="shared" si="27"/>
        <v/>
      </c>
      <c r="R115" s="33"/>
      <c r="S115" s="399"/>
      <c r="T115" s="34"/>
      <c r="U115" s="37" t="str">
        <f t="shared" si="28"/>
        <v/>
      </c>
      <c r="V115" s="33"/>
      <c r="W115" s="401"/>
      <c r="X115" s="8">
        <f>AC114</f>
        <v>3</v>
      </c>
      <c r="Y115" s="2" t="s">
        <v>3</v>
      </c>
      <c r="Z115" s="2">
        <f>AD114</f>
        <v>1</v>
      </c>
      <c r="AA115" s="7" t="s">
        <v>2</v>
      </c>
      <c r="AB115" s="9"/>
      <c r="AC115" s="15"/>
      <c r="AD115" s="11"/>
      <c r="AE115" s="48"/>
      <c r="AF115" s="47"/>
      <c r="AG115" s="46"/>
      <c r="AH115" s="11"/>
      <c r="AI115" s="11"/>
      <c r="AJ115" s="46"/>
      <c r="AK115" s="90"/>
      <c r="AL115" s="90"/>
      <c r="AM115" s="119"/>
      <c r="AN115" s="122"/>
      <c r="AO115" s="38" t="str">
        <f>IF(AU112="","",AU112)</f>
        <v/>
      </c>
      <c r="AP115" s="10" t="str">
        <f t="shared" si="32"/>
        <v/>
      </c>
      <c r="AQ115" s="35" t="str">
        <f>IF(AS112="","",AS112)</f>
        <v/>
      </c>
      <c r="AR115" s="313" t="str">
        <f>IF(AT112="","",AT112)</f>
        <v/>
      </c>
      <c r="AS115" s="314"/>
      <c r="AT115" s="315"/>
      <c r="AU115" s="315"/>
      <c r="AV115" s="316"/>
      <c r="AW115" s="34"/>
      <c r="AX115" s="10" t="str">
        <f t="shared" si="29"/>
        <v/>
      </c>
      <c r="AY115" s="33"/>
      <c r="AZ115" s="399"/>
      <c r="BA115" s="34"/>
      <c r="BB115" s="37" t="str">
        <f t="shared" si="30"/>
        <v/>
      </c>
      <c r="BC115" s="33"/>
      <c r="BD115" s="402"/>
      <c r="BE115" s="8">
        <f>BJ114</f>
        <v>1</v>
      </c>
      <c r="BF115" s="2" t="s">
        <v>3</v>
      </c>
      <c r="BG115" s="2">
        <f>BK114</f>
        <v>2</v>
      </c>
      <c r="BH115" s="7" t="s">
        <v>2</v>
      </c>
      <c r="BI115" s="1"/>
      <c r="BJ115" s="14"/>
      <c r="BK115" s="13"/>
      <c r="BL115" s="14"/>
      <c r="BM115" s="13"/>
      <c r="BN115" s="12"/>
      <c r="BO115" s="13"/>
      <c r="BP115" s="13"/>
      <c r="BQ115" s="12"/>
      <c r="BR115" s="90"/>
    </row>
    <row r="116" spans="2:70" ht="12" customHeight="1" x14ac:dyDescent="0.15">
      <c r="B116" s="123" t="s">
        <v>170</v>
      </c>
      <c r="C116" s="118" t="s">
        <v>171</v>
      </c>
      <c r="D116" s="30">
        <f>IF(N110="","",N110)</f>
        <v>15</v>
      </c>
      <c r="E116" s="32" t="str">
        <f t="shared" si="31"/>
        <v>-</v>
      </c>
      <c r="F116" s="169">
        <f>IF(L110="","",L110)</f>
        <v>10</v>
      </c>
      <c r="G116" s="281" t="str">
        <f>IF(O110="","",IF(O110="○","×",IF(O110="×","○")))</f>
        <v>○</v>
      </c>
      <c r="H116" s="29">
        <f>IF(N113="","",N113)</f>
        <v>9</v>
      </c>
      <c r="I116" s="10" t="str">
        <f t="shared" ref="I116:I124" si="33">IF(H116="","","-")</f>
        <v>-</v>
      </c>
      <c r="J116" s="169">
        <f>IF(L113="","",L113)</f>
        <v>15</v>
      </c>
      <c r="K116" s="281" t="str">
        <f>IF(O113="","",IF(O113="○","×",IF(O113="×","○")))</f>
        <v>×</v>
      </c>
      <c r="L116" s="283"/>
      <c r="M116" s="284"/>
      <c r="N116" s="284"/>
      <c r="O116" s="285"/>
      <c r="P116" s="40">
        <v>15</v>
      </c>
      <c r="Q116" s="10" t="str">
        <f t="shared" si="27"/>
        <v>-</v>
      </c>
      <c r="R116" s="39">
        <v>7</v>
      </c>
      <c r="S116" s="398" t="str">
        <f>IF(P116&lt;&gt;"",IF(P116&gt;R116,IF(P117&gt;R117,"○",IF(P118&gt;R118,"○","×")),IF(P117&gt;R117,IF(P118&gt;R118,"○","×"),"×")),"")</f>
        <v>○</v>
      </c>
      <c r="T116" s="40">
        <v>16</v>
      </c>
      <c r="U116" s="10" t="str">
        <f t="shared" si="28"/>
        <v>-</v>
      </c>
      <c r="V116" s="39">
        <v>14</v>
      </c>
      <c r="W116" s="400" t="str">
        <f>IF(T116&lt;&gt;"",IF(T116&gt;V116,IF(T117&gt;V117,"○",IF(T118&gt;V118,"○","×")),IF(T117&gt;V117,IF(T118&gt;V118,"○","×"),"×")),"")</f>
        <v>○</v>
      </c>
      <c r="X116" s="289" t="s">
        <v>387</v>
      </c>
      <c r="Y116" s="290"/>
      <c r="Z116" s="290"/>
      <c r="AA116" s="291"/>
      <c r="AB116" s="9"/>
      <c r="AC116" s="19"/>
      <c r="AD116" s="16"/>
      <c r="AE116" s="52"/>
      <c r="AF116" s="51"/>
      <c r="AG116" s="49"/>
      <c r="AH116" s="16"/>
      <c r="AI116" s="16"/>
      <c r="AJ116" s="49"/>
      <c r="AK116" s="88"/>
      <c r="AL116" s="88"/>
      <c r="AM116" s="123" t="s">
        <v>136</v>
      </c>
      <c r="AN116" s="118" t="s">
        <v>137</v>
      </c>
      <c r="AO116" s="30">
        <f>IF(AY110="","",AY110)</f>
        <v>15</v>
      </c>
      <c r="AP116" s="32" t="str">
        <f t="shared" si="32"/>
        <v>-</v>
      </c>
      <c r="AQ116" s="153">
        <f>IF(AW110="","",AW110)</f>
        <v>13</v>
      </c>
      <c r="AR116" s="281" t="str">
        <f>IF(AZ110="","",IF(AZ110="○","×",IF(AZ110="×","○")))</f>
        <v>×</v>
      </c>
      <c r="AS116" s="29">
        <f>IF(AY113="","",AY113)</f>
        <v>15</v>
      </c>
      <c r="AT116" s="10" t="str">
        <f t="shared" ref="AT116:AT121" si="34">IF(AS116="","","-")</f>
        <v>-</v>
      </c>
      <c r="AU116" s="153">
        <f>IF(AW113="","",AW113)</f>
        <v>13</v>
      </c>
      <c r="AV116" s="281" t="str">
        <f>IF(AZ113="","",IF(AZ113="○","×",IF(AZ113="×","○")))</f>
        <v>○</v>
      </c>
      <c r="AW116" s="283"/>
      <c r="AX116" s="284"/>
      <c r="AY116" s="284"/>
      <c r="AZ116" s="285"/>
      <c r="BA116" s="40">
        <v>15</v>
      </c>
      <c r="BB116" s="10" t="str">
        <f t="shared" si="30"/>
        <v>-</v>
      </c>
      <c r="BC116" s="39">
        <v>13</v>
      </c>
      <c r="BD116" s="401" t="str">
        <f>IF(BA116&lt;&gt;"",IF(BA116&gt;BC116,IF(BA117&gt;BC117,"○",IF(BA118&gt;BC118,"○","×")),IF(BA117&gt;BC117,IF(BA118&gt;BC118,"○","×"),"×")),"")</f>
        <v>○</v>
      </c>
      <c r="BE116" s="373" t="s">
        <v>392</v>
      </c>
      <c r="BF116" s="374"/>
      <c r="BG116" s="374"/>
      <c r="BH116" s="375"/>
      <c r="BI116" s="1"/>
      <c r="BJ116" s="25"/>
      <c r="BK116" s="24"/>
      <c r="BL116" s="25"/>
      <c r="BM116" s="24"/>
      <c r="BN116" s="23"/>
      <c r="BO116" s="24"/>
      <c r="BP116" s="24"/>
      <c r="BQ116" s="23"/>
      <c r="BR116" s="137"/>
    </row>
    <row r="117" spans="2:70" ht="12" customHeight="1" x14ac:dyDescent="0.15">
      <c r="B117" s="123" t="s">
        <v>172</v>
      </c>
      <c r="C117" s="118" t="s">
        <v>88</v>
      </c>
      <c r="D117" s="30">
        <f>IF(N111="","",N111)</f>
        <v>15</v>
      </c>
      <c r="E117" s="10" t="str">
        <f t="shared" si="31"/>
        <v>-</v>
      </c>
      <c r="F117" s="169">
        <f>IF(L111="","",L111)</f>
        <v>5</v>
      </c>
      <c r="G117" s="282" t="str">
        <f>IF(I114="","",I114)</f>
        <v/>
      </c>
      <c r="H117" s="29">
        <f>IF(N114="","",N114)</f>
        <v>17</v>
      </c>
      <c r="I117" s="10" t="str">
        <f t="shared" si="33"/>
        <v>-</v>
      </c>
      <c r="J117" s="169">
        <f>IF(L114="","",L114)</f>
        <v>15</v>
      </c>
      <c r="K117" s="282" t="str">
        <f>IF(M114="","",M114)</f>
        <v>-</v>
      </c>
      <c r="L117" s="286"/>
      <c r="M117" s="287"/>
      <c r="N117" s="287"/>
      <c r="O117" s="288"/>
      <c r="P117" s="40">
        <v>15</v>
      </c>
      <c r="Q117" s="10" t="str">
        <f t="shared" si="27"/>
        <v>-</v>
      </c>
      <c r="R117" s="39">
        <v>9</v>
      </c>
      <c r="S117" s="398"/>
      <c r="T117" s="40">
        <v>15</v>
      </c>
      <c r="U117" s="10" t="str">
        <f t="shared" si="28"/>
        <v>-</v>
      </c>
      <c r="V117" s="39">
        <v>8</v>
      </c>
      <c r="W117" s="401"/>
      <c r="X117" s="292"/>
      <c r="Y117" s="293"/>
      <c r="Z117" s="293"/>
      <c r="AA117" s="294"/>
      <c r="AB117" s="9"/>
      <c r="AC117" s="19">
        <f>COUNTIF(D116:W118,"○")</f>
        <v>3</v>
      </c>
      <c r="AD117" s="16">
        <f>COUNTIF(D116:W118,"×")</f>
        <v>1</v>
      </c>
      <c r="AE117" s="52">
        <f>(IF((D116&gt;F116),1,0))+(IF((D117&gt;F117),1,0))+(IF((D118&gt;F118),1,0))+(IF((H116&gt;J116),1,0))+(IF((H117&gt;J117),1,0))+(IF((H118&gt;J118),1,0))+(IF((L116&gt;N116),1,0))+(IF((L117&gt;N117),1,0))+(IF((L118&gt;N118),1,0))+(IF((P116&gt;R116),1,0))+(IF((P117&gt;R117),1,0))+(IF((P118&gt;R118),1,0))+(IF((T116&gt;V116),1,0))+(IF((T117&gt;V117),1,0))+(IF((T118&gt;V118),1,0))</f>
        <v>7</v>
      </c>
      <c r="AF117" s="51">
        <f>(IF((D116&lt;F116),1,0))+(IF((D117&lt;F117),1,0))+(IF((D118&lt;F118),1,0))+(IF((H116&lt;J116),1,0))+(IF((H117&lt;J117),1,0))+(IF((H118&lt;J118),1,0))+(IF((L116&lt;N116),1,0))+(IF((L117&lt;N117),1,0))+(IF((L118&lt;N118),1,0))+(IF((P116&lt;R116),1,0))+(IF((P117&lt;R117),1,0))+(IF((P118&lt;R118),1,0))+(IF((T116&lt;V116),1,0))+(IF((T117&lt;V117),1,0))+(IF((T118&lt;V118),1,0))</f>
        <v>2</v>
      </c>
      <c r="AG117" s="50">
        <f>AE117-AF117</f>
        <v>5</v>
      </c>
      <c r="AH117" s="16">
        <f>SUM(D116:D118,H116:H118,L116:L118,P116:P118,T116:T118)</f>
        <v>129</v>
      </c>
      <c r="AI117" s="16">
        <f>SUM(F116:F118,J116:J118,N116:N118,R116:R118,V116:V118)</f>
        <v>98</v>
      </c>
      <c r="AJ117" s="49">
        <f>AH117-AI117</f>
        <v>31</v>
      </c>
      <c r="AK117" s="88"/>
      <c r="AL117" s="88"/>
      <c r="AM117" s="123" t="s">
        <v>138</v>
      </c>
      <c r="AN117" s="118" t="s">
        <v>88</v>
      </c>
      <c r="AO117" s="30">
        <f>IF(AY111="","",AY111)</f>
        <v>8</v>
      </c>
      <c r="AP117" s="10" t="str">
        <f t="shared" si="32"/>
        <v>-</v>
      </c>
      <c r="AQ117" s="153">
        <f>IF(AW111="","",AW111)</f>
        <v>15</v>
      </c>
      <c r="AR117" s="282" t="str">
        <f>IF(AT114="","",AT114)</f>
        <v/>
      </c>
      <c r="AS117" s="29">
        <f>IF(AY114="","",AY114)</f>
        <v>15</v>
      </c>
      <c r="AT117" s="10" t="str">
        <f t="shared" si="34"/>
        <v>-</v>
      </c>
      <c r="AU117" s="153">
        <f>IF(AW114="","",AW114)</f>
        <v>12</v>
      </c>
      <c r="AV117" s="282" t="str">
        <f>IF(AX114="","",AX114)</f>
        <v>-</v>
      </c>
      <c r="AW117" s="286"/>
      <c r="AX117" s="287"/>
      <c r="AY117" s="287"/>
      <c r="AZ117" s="288"/>
      <c r="BA117" s="40">
        <v>16</v>
      </c>
      <c r="BB117" s="10" t="str">
        <f t="shared" si="30"/>
        <v>-</v>
      </c>
      <c r="BC117" s="39">
        <v>14</v>
      </c>
      <c r="BD117" s="401"/>
      <c r="BE117" s="376"/>
      <c r="BF117" s="377"/>
      <c r="BG117" s="377"/>
      <c r="BH117" s="378"/>
      <c r="BI117" s="1"/>
      <c r="BJ117" s="25">
        <f>COUNTIF(AO116:BD118,"○")</f>
        <v>2</v>
      </c>
      <c r="BK117" s="24">
        <f>COUNTIF(AO116:BD118,"×")</f>
        <v>1</v>
      </c>
      <c r="BL117" s="18">
        <f>(IF((AO116&gt;AQ116),1,0))+(IF((AO117&gt;AQ117),1,0))+(IF((AO118&gt;AQ118),1,0))+(IF((AS116&gt;AU116),1,0))+(IF((AS117&gt;AU117),1,0))+(IF((AS118&gt;AU118),1,0))+(IF((AW116&gt;AY116),1,0))+(IF((AW117&gt;AY117),1,0))+(IF((AW118&gt;AY118),1,0))+(IF((BA116&gt;BC116),1,0))+(IF((BA117&gt;BC117),1,0))+(IF((BA118&gt;BC118),1,0))</f>
        <v>5</v>
      </c>
      <c r="BM117" s="6">
        <f>(IF((AO116&lt;AQ116),1,0))+(IF((AO117&lt;AQ117),1,0))+(IF((AO118&lt;AQ118),1,0))+(IF((AS116&lt;AU116),1,0))+(IF((AS117&lt;AU117),1,0))+(IF((AS118&lt;AU118),1,0))+(IF((AW116&lt;AY116),1,0))+(IF((AW117&lt;AY117),1,0))+(IF((AW118&lt;AY118),1,0))+(IF((BA116&lt;BC116),1,0))+(IF((BA117&lt;BC117),1,0))+(IF((BA118&lt;BC118),1,0))</f>
        <v>2</v>
      </c>
      <c r="BN117" s="17">
        <f>BL117-BM117</f>
        <v>3</v>
      </c>
      <c r="BO117" s="24">
        <f>SUM(AO116:AO118,AS116:AS118,AW116:AW118,BA116:BA118)</f>
        <v>93</v>
      </c>
      <c r="BP117" s="24">
        <f>SUM(AQ116:AQ118,AU116:AU118,AY116:AY118,BC116:BC118)</f>
        <v>95</v>
      </c>
      <c r="BQ117" s="23">
        <f>BO117-BP117</f>
        <v>-2</v>
      </c>
      <c r="BR117" s="137"/>
    </row>
    <row r="118" spans="2:70" ht="12" customHeight="1" x14ac:dyDescent="0.15">
      <c r="B118" s="119"/>
      <c r="C118" s="120" t="s">
        <v>42</v>
      </c>
      <c r="D118" s="30" t="str">
        <f>IF(N112="","",N112)</f>
        <v/>
      </c>
      <c r="E118" s="10" t="str">
        <f t="shared" si="31"/>
        <v/>
      </c>
      <c r="F118" s="169" t="str">
        <f>IF(L112="","",L112)</f>
        <v/>
      </c>
      <c r="G118" s="282" t="str">
        <f>IF(I115="","",I115)</f>
        <v/>
      </c>
      <c r="H118" s="29">
        <f>IF(N115="","",N115)</f>
        <v>12</v>
      </c>
      <c r="I118" s="10" t="str">
        <f t="shared" si="33"/>
        <v>-</v>
      </c>
      <c r="J118" s="169">
        <f>IF(L115="","",L115)</f>
        <v>15</v>
      </c>
      <c r="K118" s="282" t="str">
        <f>IF(M115="","",M115)</f>
        <v>-</v>
      </c>
      <c r="L118" s="286"/>
      <c r="M118" s="287"/>
      <c r="N118" s="287"/>
      <c r="O118" s="288"/>
      <c r="P118" s="40"/>
      <c r="Q118" s="10" t="str">
        <f t="shared" si="27"/>
        <v/>
      </c>
      <c r="R118" s="39"/>
      <c r="S118" s="399"/>
      <c r="T118" s="40"/>
      <c r="U118" s="10" t="str">
        <f t="shared" si="28"/>
        <v/>
      </c>
      <c r="V118" s="39"/>
      <c r="W118" s="402"/>
      <c r="X118" s="8">
        <f>AC117</f>
        <v>3</v>
      </c>
      <c r="Y118" s="2" t="s">
        <v>3</v>
      </c>
      <c r="Z118" s="2">
        <f>AD117</f>
        <v>1</v>
      </c>
      <c r="AA118" s="7" t="s">
        <v>2</v>
      </c>
      <c r="AB118" s="9"/>
      <c r="AC118" s="19"/>
      <c r="AD118" s="16"/>
      <c r="AE118" s="52"/>
      <c r="AF118" s="51"/>
      <c r="AG118" s="49"/>
      <c r="AH118" s="16"/>
      <c r="AI118" s="16"/>
      <c r="AJ118" s="49"/>
      <c r="AK118" s="90"/>
      <c r="AL118" s="90"/>
      <c r="AM118" s="119"/>
      <c r="AN118" s="120" t="s">
        <v>26</v>
      </c>
      <c r="AO118" s="38">
        <f>IF(AY112="","",AY112)</f>
        <v>9</v>
      </c>
      <c r="AP118" s="37" t="str">
        <f t="shared" si="32"/>
        <v>-</v>
      </c>
      <c r="AQ118" s="35">
        <f>IF(AW112="","",AW112)</f>
        <v>15</v>
      </c>
      <c r="AR118" s="313" t="str">
        <f>IF(AT115="","",AT115)</f>
        <v/>
      </c>
      <c r="AS118" s="36" t="str">
        <f>IF(AY115="","",AY115)</f>
        <v/>
      </c>
      <c r="AT118" s="10" t="str">
        <f t="shared" si="34"/>
        <v/>
      </c>
      <c r="AU118" s="35" t="str">
        <f>IF(AW115="","",AW115)</f>
        <v/>
      </c>
      <c r="AV118" s="313" t="str">
        <f>IF(AX115="","",AX115)</f>
        <v/>
      </c>
      <c r="AW118" s="314"/>
      <c r="AX118" s="315"/>
      <c r="AY118" s="315"/>
      <c r="AZ118" s="316"/>
      <c r="BA118" s="34"/>
      <c r="BB118" s="10" t="str">
        <f t="shared" si="30"/>
        <v/>
      </c>
      <c r="BC118" s="33"/>
      <c r="BD118" s="402"/>
      <c r="BE118" s="8">
        <f>BJ117</f>
        <v>2</v>
      </c>
      <c r="BF118" s="2" t="s">
        <v>3</v>
      </c>
      <c r="BG118" s="2">
        <f>BK117</f>
        <v>1</v>
      </c>
      <c r="BH118" s="7" t="s">
        <v>2</v>
      </c>
      <c r="BI118" s="1"/>
      <c r="BJ118" s="25"/>
      <c r="BK118" s="24"/>
      <c r="BL118" s="25"/>
      <c r="BM118" s="24"/>
      <c r="BN118" s="23"/>
      <c r="BO118" s="24"/>
      <c r="BP118" s="24"/>
      <c r="BQ118" s="23"/>
      <c r="BR118" s="90"/>
    </row>
    <row r="119" spans="2:70" ht="12" customHeight="1" x14ac:dyDescent="0.15">
      <c r="B119" s="117" t="s">
        <v>173</v>
      </c>
      <c r="C119" s="121" t="s">
        <v>37</v>
      </c>
      <c r="D119" s="53">
        <f>IF(R110="","",R110)</f>
        <v>15</v>
      </c>
      <c r="E119" s="32" t="str">
        <f t="shared" si="31"/>
        <v>-</v>
      </c>
      <c r="F119" s="168">
        <f>IF(P110="","",P110)</f>
        <v>11</v>
      </c>
      <c r="G119" s="379" t="str">
        <f>IF(S110="","",IF(S110="○","×",IF(S110="×","○")))</f>
        <v>○</v>
      </c>
      <c r="H119" s="31">
        <f>IF(R113="","",R113)</f>
        <v>15</v>
      </c>
      <c r="I119" s="32" t="str">
        <f t="shared" si="33"/>
        <v>-</v>
      </c>
      <c r="J119" s="168">
        <f>IF(P113="","",P113)</f>
        <v>10</v>
      </c>
      <c r="K119" s="281" t="str">
        <f>IF(S113="","",IF(S113="○","×",IF(S113="×","○")))</f>
        <v>○</v>
      </c>
      <c r="L119" s="168">
        <f>IF(R116="","",R116)</f>
        <v>7</v>
      </c>
      <c r="M119" s="32" t="str">
        <f t="shared" ref="M119:M124" si="35">IF(L119="","","-")</f>
        <v>-</v>
      </c>
      <c r="N119" s="168">
        <f>IF(P116="","",P116)</f>
        <v>15</v>
      </c>
      <c r="O119" s="281" t="str">
        <f>IF(S116="","",IF(S116="○","×",IF(S116="×","○")))</f>
        <v>×</v>
      </c>
      <c r="P119" s="283"/>
      <c r="Q119" s="284"/>
      <c r="R119" s="284"/>
      <c r="S119" s="285"/>
      <c r="T119" s="45">
        <v>12</v>
      </c>
      <c r="U119" s="32" t="str">
        <f t="shared" si="28"/>
        <v>-</v>
      </c>
      <c r="V119" s="54">
        <v>15</v>
      </c>
      <c r="W119" s="401" t="str">
        <f>IF(T119&lt;&gt;"",IF(T119&gt;V119,IF(T120&gt;V120,"○",IF(T121&gt;V121,"○","×")),IF(T120&gt;V120,IF(T121&gt;V121,"○","×"),"×")),"")</f>
        <v>×</v>
      </c>
      <c r="X119" s="289" t="s">
        <v>389</v>
      </c>
      <c r="Y119" s="290"/>
      <c r="Z119" s="290"/>
      <c r="AA119" s="291"/>
      <c r="AB119" s="9"/>
      <c r="AC119" s="22"/>
      <c r="AD119" s="20"/>
      <c r="AE119" s="57"/>
      <c r="AF119" s="56"/>
      <c r="AG119" s="55"/>
      <c r="AH119" s="20"/>
      <c r="AI119" s="20"/>
      <c r="AJ119" s="55"/>
      <c r="AK119" s="88"/>
      <c r="AL119" s="88"/>
      <c r="AM119" s="124" t="s">
        <v>139</v>
      </c>
      <c r="AN119" s="121" t="s">
        <v>140</v>
      </c>
      <c r="AO119" s="30">
        <f>IF(BC110="","",BC110)</f>
        <v>10</v>
      </c>
      <c r="AP119" s="10" t="str">
        <f t="shared" si="32"/>
        <v>-</v>
      </c>
      <c r="AQ119" s="153">
        <f>IF(BA110="","",BA110)</f>
        <v>15</v>
      </c>
      <c r="AR119" s="281" t="str">
        <f>IF(BD110="","",IF(BD110="○","×",IF(BD110="×","○")))</f>
        <v>×</v>
      </c>
      <c r="AS119" s="29">
        <f>IF(BC113="","",BC113)</f>
        <v>13</v>
      </c>
      <c r="AT119" s="32" t="str">
        <f t="shared" si="34"/>
        <v>-</v>
      </c>
      <c r="AU119" s="153">
        <f>IF(BA113="","",BA113)</f>
        <v>15</v>
      </c>
      <c r="AV119" s="281" t="str">
        <f>IF(BD113="","",IF(BD113="○","×",IF(BD113="×","○")))</f>
        <v>×</v>
      </c>
      <c r="AW119" s="31">
        <f>IF(BC116="","",BC116)</f>
        <v>13</v>
      </c>
      <c r="AX119" s="10" t="str">
        <f>IF(AW119="","","-")</f>
        <v>-</v>
      </c>
      <c r="AY119" s="152">
        <f>IF(BA116="","",BA116)</f>
        <v>15</v>
      </c>
      <c r="AZ119" s="281" t="str">
        <f>IF(BD116="","",IF(BD116="○","×",IF(BD116="×","○")))</f>
        <v>×</v>
      </c>
      <c r="BA119" s="283"/>
      <c r="BB119" s="284"/>
      <c r="BC119" s="284"/>
      <c r="BD119" s="368"/>
      <c r="BE119" s="373" t="s">
        <v>394</v>
      </c>
      <c r="BF119" s="374"/>
      <c r="BG119" s="374"/>
      <c r="BH119" s="375"/>
      <c r="BI119" s="1"/>
      <c r="BJ119" s="147"/>
      <c r="BK119" s="148"/>
      <c r="BL119" s="147"/>
      <c r="BM119" s="148"/>
      <c r="BN119" s="21"/>
      <c r="BO119" s="148"/>
      <c r="BP119" s="148"/>
      <c r="BQ119" s="21"/>
      <c r="BR119" s="137"/>
    </row>
    <row r="120" spans="2:70" ht="12" customHeight="1" x14ac:dyDescent="0.15">
      <c r="B120" s="117" t="s">
        <v>174</v>
      </c>
      <c r="C120" s="118" t="s">
        <v>175</v>
      </c>
      <c r="D120" s="30">
        <f>IF(R111="","",R111)</f>
        <v>15</v>
      </c>
      <c r="E120" s="10" t="str">
        <f t="shared" si="31"/>
        <v>-</v>
      </c>
      <c r="F120" s="169">
        <f>IF(P111="","",P111)</f>
        <v>17</v>
      </c>
      <c r="G120" s="380" t="str">
        <f>IF(I117="","",I117)</f>
        <v>-</v>
      </c>
      <c r="H120" s="29">
        <f>IF(R114="","",R114)</f>
        <v>15</v>
      </c>
      <c r="I120" s="10" t="str">
        <f t="shared" si="33"/>
        <v>-</v>
      </c>
      <c r="J120" s="169">
        <f>IF(P114="","",P114)</f>
        <v>12</v>
      </c>
      <c r="K120" s="282" t="str">
        <f>IF(M117="","",M117)</f>
        <v/>
      </c>
      <c r="L120" s="169">
        <f>IF(R117="","",R117)</f>
        <v>9</v>
      </c>
      <c r="M120" s="10" t="str">
        <f t="shared" si="35"/>
        <v>-</v>
      </c>
      <c r="N120" s="169">
        <f>IF(P117="","",P117)</f>
        <v>15</v>
      </c>
      <c r="O120" s="282" t="str">
        <f>IF(Q117="","",Q117)</f>
        <v>-</v>
      </c>
      <c r="P120" s="286"/>
      <c r="Q120" s="287"/>
      <c r="R120" s="287"/>
      <c r="S120" s="288"/>
      <c r="T120" s="40">
        <v>15</v>
      </c>
      <c r="U120" s="10" t="str">
        <f t="shared" si="28"/>
        <v>-</v>
      </c>
      <c r="V120" s="39">
        <v>10</v>
      </c>
      <c r="W120" s="401"/>
      <c r="X120" s="292"/>
      <c r="Y120" s="293"/>
      <c r="Z120" s="293"/>
      <c r="AA120" s="294"/>
      <c r="AB120" s="9"/>
      <c r="AC120" s="19">
        <f>COUNTIF(D119:W121,"○")</f>
        <v>2</v>
      </c>
      <c r="AD120" s="16">
        <f>COUNTIF(D119:W121,"×")</f>
        <v>2</v>
      </c>
      <c r="AE120" s="52">
        <f>(IF((D119&gt;F119),1,0))+(IF((D120&gt;F120),1,0))+(IF((D121&gt;F121),1,0))+(IF((H119&gt;J119),1,0))+(IF((H120&gt;J120),1,0))+(IF((H121&gt;J121),1,0))+(IF((L119&gt;N119),1,0))+(IF((L120&gt;N120),1,0))+(IF((L121&gt;N121),1,0))+(IF((P119&gt;R119),1,0))+(IF((P120&gt;R120),1,0))+(IF((P121&gt;R121),1,0))+(IF((T119&gt;V119),1,0))+(IF((T120&gt;V120),1,0))+(IF((T121&gt;V121),1,0))</f>
        <v>5</v>
      </c>
      <c r="AF120" s="51">
        <f>(IF((D119&lt;F119),1,0))+(IF((D120&lt;F120),1,0))+(IF((D121&lt;F121),1,0))+(IF((H119&lt;J119),1,0))+(IF((H120&lt;J120),1,0))+(IF((H121&lt;J121),1,0))+(IF((L119&lt;N119),1,0))+(IF((L120&lt;N120),1,0))+(IF((L121&lt;N121),1,0))+(IF((P119&lt;R119),1,0))+(IF((P120&lt;R120),1,0))+(IF((P121&lt;R121),1,0))+(IF((T119&lt;V119),1,0))+(IF((T120&lt;V120),1,0))+(IF((T121&lt;V121),1,0))</f>
        <v>5</v>
      </c>
      <c r="AG120" s="50">
        <f>AE120-AF120</f>
        <v>0</v>
      </c>
      <c r="AH120" s="16">
        <f>SUM(D119:D121,H119:H121,L119:L121,P119:P121,T119:T121)</f>
        <v>130</v>
      </c>
      <c r="AI120" s="16">
        <f>SUM(F119:F121,J119:J121,N119:N121,R119:R121,V119:V121)</f>
        <v>132</v>
      </c>
      <c r="AJ120" s="49">
        <f>AH120-AI120</f>
        <v>-2</v>
      </c>
      <c r="AK120" s="88"/>
      <c r="AL120" s="88"/>
      <c r="AM120" s="123" t="s">
        <v>141</v>
      </c>
      <c r="AN120" s="118" t="s">
        <v>140</v>
      </c>
      <c r="AO120" s="30">
        <f>IF(BC111="","",BC111)</f>
        <v>7</v>
      </c>
      <c r="AP120" s="10" t="str">
        <f t="shared" si="32"/>
        <v>-</v>
      </c>
      <c r="AQ120" s="153">
        <f>IF(BA111="","",BA111)</f>
        <v>15</v>
      </c>
      <c r="AR120" s="282" t="str">
        <f>IF(AT117="","",AT117)</f>
        <v>-</v>
      </c>
      <c r="AS120" s="29">
        <f>IF(BC114="","",BC114)</f>
        <v>6</v>
      </c>
      <c r="AT120" s="10" t="str">
        <f t="shared" si="34"/>
        <v>-</v>
      </c>
      <c r="AU120" s="153">
        <f>IF(BA114="","",BA114)</f>
        <v>15</v>
      </c>
      <c r="AV120" s="282" t="str">
        <f>IF(AX117="","",AX117)</f>
        <v/>
      </c>
      <c r="AW120" s="29">
        <f>IF(BC117="","",BC117)</f>
        <v>14</v>
      </c>
      <c r="AX120" s="10" t="str">
        <f>IF(AW120="","","-")</f>
        <v>-</v>
      </c>
      <c r="AY120" s="153">
        <f>IF(BA117="","",BA117)</f>
        <v>16</v>
      </c>
      <c r="AZ120" s="282" t="str">
        <f>IF(BB117="","",BB117)</f>
        <v>-</v>
      </c>
      <c r="BA120" s="286"/>
      <c r="BB120" s="287"/>
      <c r="BC120" s="287"/>
      <c r="BD120" s="369"/>
      <c r="BE120" s="376"/>
      <c r="BF120" s="377"/>
      <c r="BG120" s="377"/>
      <c r="BH120" s="378"/>
      <c r="BI120" s="1"/>
      <c r="BJ120" s="25">
        <f>COUNTIF(AO119:BD121,"○")</f>
        <v>0</v>
      </c>
      <c r="BK120" s="24">
        <f>COUNTIF(AO119:BD121,"×")</f>
        <v>3</v>
      </c>
      <c r="BL120" s="18">
        <f>(IF((AO119&gt;AQ119),1,0))+(IF((AO120&gt;AQ120),1,0))+(IF((AO121&gt;AQ121),1,0))+(IF((AS119&gt;AU119),1,0))+(IF((AS120&gt;AU120),1,0))+(IF((AS121&gt;AU121),1,0))+(IF((AW119&gt;AY119),1,0))+(IF((AW120&gt;AY120),1,0))+(IF((AW121&gt;AY121),1,0))+(IF((BA119&gt;BC119),1,0))+(IF((BA120&gt;BC120),1,0))+(IF((BA121&gt;BC121),1,0))</f>
        <v>0</v>
      </c>
      <c r="BM120" s="6">
        <f>(IF((AO119&lt;AQ119),1,0))+(IF((AO120&lt;AQ120),1,0))+(IF((AO121&lt;AQ121),1,0))+(IF((AS119&lt;AU119),1,0))+(IF((AS120&lt;AU120),1,0))+(IF((AS121&lt;AU121),1,0))+(IF((AW119&lt;AY119),1,0))+(IF((AW120&lt;AY120),1,0))+(IF((AW121&lt;AY121),1,0))+(IF((BA119&lt;BC119),1,0))+(IF((BA120&lt;BC120),1,0))+(IF((BA121&lt;BC121),1,0))</f>
        <v>6</v>
      </c>
      <c r="BN120" s="17">
        <f>BL120-BM120</f>
        <v>-6</v>
      </c>
      <c r="BO120" s="24">
        <f>SUM(AO119:AO121,AS119:AS121,AW119:AW121,BA119:BA121)</f>
        <v>63</v>
      </c>
      <c r="BP120" s="24">
        <f>SUM(AQ119:AQ121,AU119:AU121,AY119:AY121,BC119:BC121)</f>
        <v>91</v>
      </c>
      <c r="BQ120" s="23">
        <f>BO120-BP120</f>
        <v>-28</v>
      </c>
      <c r="BR120" s="137"/>
    </row>
    <row r="121" spans="2:70" ht="12" customHeight="1" thickBot="1" x14ac:dyDescent="0.2">
      <c r="B121" s="123"/>
      <c r="C121" s="120" t="s">
        <v>92</v>
      </c>
      <c r="D121" s="30">
        <f>IF(R112="","",R112)</f>
        <v>15</v>
      </c>
      <c r="E121" s="10" t="str">
        <f t="shared" si="31"/>
        <v>-</v>
      </c>
      <c r="F121" s="169">
        <f>IF(P112="","",P112)</f>
        <v>12</v>
      </c>
      <c r="G121" s="380" t="str">
        <f>IF(I118="","",I118)</f>
        <v>-</v>
      </c>
      <c r="H121" s="29" t="str">
        <f>IF(R115="","",R115)</f>
        <v/>
      </c>
      <c r="I121" s="10" t="str">
        <f t="shared" si="33"/>
        <v/>
      </c>
      <c r="J121" s="169" t="str">
        <f>IF(P115="","",P115)</f>
        <v/>
      </c>
      <c r="K121" s="282" t="str">
        <f>IF(M118="","",M118)</f>
        <v/>
      </c>
      <c r="L121" s="169" t="str">
        <f>IF(R118="","",R118)</f>
        <v/>
      </c>
      <c r="M121" s="10" t="str">
        <f t="shared" si="35"/>
        <v/>
      </c>
      <c r="N121" s="169" t="str">
        <f>IF(P118="","",P118)</f>
        <v/>
      </c>
      <c r="O121" s="282" t="str">
        <f>IF(Q118="","",Q118)</f>
        <v/>
      </c>
      <c r="P121" s="286"/>
      <c r="Q121" s="287"/>
      <c r="R121" s="287"/>
      <c r="S121" s="288"/>
      <c r="T121" s="40">
        <v>12</v>
      </c>
      <c r="U121" s="10" t="str">
        <f t="shared" si="28"/>
        <v>-</v>
      </c>
      <c r="V121" s="39">
        <v>15</v>
      </c>
      <c r="W121" s="402"/>
      <c r="X121" s="8">
        <f>AC120</f>
        <v>2</v>
      </c>
      <c r="Y121" s="2" t="s">
        <v>3</v>
      </c>
      <c r="Z121" s="2">
        <f>AD120</f>
        <v>2</v>
      </c>
      <c r="AA121" s="7" t="s">
        <v>2</v>
      </c>
      <c r="AB121" s="9"/>
      <c r="AC121" s="15"/>
      <c r="AD121" s="11"/>
      <c r="AE121" s="48"/>
      <c r="AF121" s="47"/>
      <c r="AG121" s="46"/>
      <c r="AH121" s="11"/>
      <c r="AI121" s="11"/>
      <c r="AJ121" s="46"/>
      <c r="AK121" s="90"/>
      <c r="AL121" s="90"/>
      <c r="AM121" s="126"/>
      <c r="AN121" s="127" t="s">
        <v>41</v>
      </c>
      <c r="AO121" s="28" t="str">
        <f>IF(BC112="","",BC112)</f>
        <v/>
      </c>
      <c r="AP121" s="26" t="str">
        <f t="shared" si="32"/>
        <v/>
      </c>
      <c r="AQ121" s="154" t="str">
        <f>IF(BA112="","",BA112)</f>
        <v/>
      </c>
      <c r="AR121" s="367" t="str">
        <f>IF(AT118="","",AT118)</f>
        <v/>
      </c>
      <c r="AS121" s="27" t="str">
        <f>IF(BC115="","",BC115)</f>
        <v/>
      </c>
      <c r="AT121" s="26" t="str">
        <f t="shared" si="34"/>
        <v/>
      </c>
      <c r="AU121" s="154" t="str">
        <f>IF(BA115="","",BA115)</f>
        <v/>
      </c>
      <c r="AV121" s="367" t="str">
        <f>IF(AX118="","",AX118)</f>
        <v/>
      </c>
      <c r="AW121" s="27" t="str">
        <f>IF(BC118="","",BC118)</f>
        <v/>
      </c>
      <c r="AX121" s="26" t="str">
        <f>IF(AW121="","","-")</f>
        <v/>
      </c>
      <c r="AY121" s="154" t="str">
        <f>IF(BA118="","",BA118)</f>
        <v/>
      </c>
      <c r="AZ121" s="367" t="str">
        <f>IF(BB118="","",BB118)</f>
        <v/>
      </c>
      <c r="BA121" s="370"/>
      <c r="BB121" s="371"/>
      <c r="BC121" s="371"/>
      <c r="BD121" s="372"/>
      <c r="BE121" s="5">
        <f>BJ120</f>
        <v>0</v>
      </c>
      <c r="BF121" s="4" t="s">
        <v>3</v>
      </c>
      <c r="BG121" s="4">
        <f>BK120</f>
        <v>3</v>
      </c>
      <c r="BH121" s="3" t="s">
        <v>2</v>
      </c>
      <c r="BI121" s="1"/>
      <c r="BJ121" s="14"/>
      <c r="BK121" s="13"/>
      <c r="BL121" s="14"/>
      <c r="BM121" s="13"/>
      <c r="BN121" s="12"/>
      <c r="BO121" s="13"/>
      <c r="BP121" s="13"/>
      <c r="BQ121" s="12"/>
      <c r="BR121" s="90"/>
    </row>
    <row r="122" spans="2:70" ht="12" customHeight="1" x14ac:dyDescent="0.15">
      <c r="B122" s="124" t="s">
        <v>371</v>
      </c>
      <c r="C122" s="125" t="s">
        <v>373</v>
      </c>
      <c r="D122" s="53">
        <f>IF(V110="","",V110)</f>
        <v>15</v>
      </c>
      <c r="E122" s="32" t="str">
        <f t="shared" si="31"/>
        <v>-</v>
      </c>
      <c r="F122" s="168">
        <f>IF(T110="","",T110)</f>
        <v>12</v>
      </c>
      <c r="G122" s="379" t="str">
        <f>IF(W110="","",IF(W110="○","×",IF(W110="×","○")))</f>
        <v>○</v>
      </c>
      <c r="H122" s="31">
        <f>IF(V113="","",V113)</f>
        <v>8</v>
      </c>
      <c r="I122" s="32" t="str">
        <f t="shared" si="33"/>
        <v>-</v>
      </c>
      <c r="J122" s="168">
        <f>IF(T113="","",T113)</f>
        <v>15</v>
      </c>
      <c r="K122" s="281" t="str">
        <f>IF(W113="","",IF(W113="○","×",IF(W113="×","○")))</f>
        <v>×</v>
      </c>
      <c r="L122" s="168">
        <f>IF(V116="","",V116)</f>
        <v>14</v>
      </c>
      <c r="M122" s="32" t="str">
        <f t="shared" si="35"/>
        <v>-</v>
      </c>
      <c r="N122" s="168">
        <f>IF(T116="","",T116)</f>
        <v>16</v>
      </c>
      <c r="O122" s="281" t="str">
        <f>IF(W116="","",IF(W116="○","×",IF(W116="×","○")))</f>
        <v>×</v>
      </c>
      <c r="P122" s="31">
        <f>IF(V119="","",V119)</f>
        <v>15</v>
      </c>
      <c r="Q122" s="32" t="str">
        <f>IF(P122="","","-")</f>
        <v>-</v>
      </c>
      <c r="R122" s="168">
        <f>IF(T119="","",T119)</f>
        <v>12</v>
      </c>
      <c r="S122" s="281" t="str">
        <f>IF(W119="","",IF(W119="○","×",IF(W119="×","○")))</f>
        <v>○</v>
      </c>
      <c r="T122" s="283"/>
      <c r="U122" s="284"/>
      <c r="V122" s="284"/>
      <c r="W122" s="285"/>
      <c r="X122" s="289" t="s">
        <v>390</v>
      </c>
      <c r="Y122" s="290"/>
      <c r="Z122" s="290"/>
      <c r="AA122" s="291"/>
      <c r="AB122" s="9"/>
      <c r="AC122" s="19"/>
      <c r="AD122" s="16"/>
      <c r="AE122" s="52"/>
      <c r="AF122" s="51"/>
      <c r="AG122" s="49"/>
      <c r="AH122" s="16"/>
      <c r="AI122" s="16"/>
      <c r="AJ122" s="49"/>
      <c r="AK122" s="90"/>
      <c r="AL122" s="90"/>
      <c r="AM122" s="174"/>
      <c r="AN122" s="120"/>
      <c r="AO122" s="169"/>
      <c r="AP122" s="10"/>
      <c r="AQ122" s="169"/>
      <c r="AR122" s="169"/>
      <c r="AS122" s="169"/>
      <c r="AT122" s="10"/>
      <c r="AU122" s="169"/>
      <c r="AV122" s="169"/>
      <c r="AW122" s="169"/>
      <c r="AX122" s="10"/>
      <c r="AY122" s="169"/>
      <c r="AZ122" s="169"/>
      <c r="BA122" s="169"/>
      <c r="BB122" s="169"/>
      <c r="BC122" s="169"/>
      <c r="BD122" s="169"/>
      <c r="BE122" s="2"/>
      <c r="BF122" s="2"/>
      <c r="BG122" s="2"/>
      <c r="BH122" s="2"/>
      <c r="BI122" s="1"/>
      <c r="BJ122" s="24"/>
      <c r="BK122" s="24"/>
      <c r="BL122" s="24"/>
      <c r="BM122" s="24"/>
      <c r="BN122" s="24"/>
      <c r="BO122" s="24"/>
      <c r="BP122" s="24"/>
      <c r="BQ122" s="24"/>
      <c r="BR122" s="90"/>
    </row>
    <row r="123" spans="2:70" ht="12" customHeight="1" x14ac:dyDescent="0.15">
      <c r="B123" s="123" t="s">
        <v>372</v>
      </c>
      <c r="C123" s="118" t="s">
        <v>374</v>
      </c>
      <c r="D123" s="30">
        <f>IF(V111="","",V111)</f>
        <v>15</v>
      </c>
      <c r="E123" s="10" t="str">
        <f t="shared" si="31"/>
        <v>-</v>
      </c>
      <c r="F123" s="169">
        <f>IF(T111="","",T111)</f>
        <v>13</v>
      </c>
      <c r="G123" s="380" t="str">
        <f>IF(I114="","",I114)</f>
        <v/>
      </c>
      <c r="H123" s="29">
        <f>IF(V114="","",V114)</f>
        <v>6</v>
      </c>
      <c r="I123" s="10" t="str">
        <f t="shared" si="33"/>
        <v>-</v>
      </c>
      <c r="J123" s="169">
        <f>IF(T114="","",T114)</f>
        <v>15</v>
      </c>
      <c r="K123" s="282" t="str">
        <f>IF(M120="","",M120)</f>
        <v>-</v>
      </c>
      <c r="L123" s="169">
        <f>IF(V117="","",V117)</f>
        <v>8</v>
      </c>
      <c r="M123" s="10" t="str">
        <f t="shared" si="35"/>
        <v>-</v>
      </c>
      <c r="N123" s="169">
        <f>IF(T117="","",T117)</f>
        <v>15</v>
      </c>
      <c r="O123" s="282" t="str">
        <f>IF(Q120="","",Q120)</f>
        <v/>
      </c>
      <c r="P123" s="29">
        <f>IF(V120="","",V120)</f>
        <v>10</v>
      </c>
      <c r="Q123" s="10" t="str">
        <f>IF(P123="","","-")</f>
        <v>-</v>
      </c>
      <c r="R123" s="169">
        <f>IF(T120="","",T120)</f>
        <v>15</v>
      </c>
      <c r="S123" s="282" t="str">
        <f>IF(U120="","",U120)</f>
        <v>-</v>
      </c>
      <c r="T123" s="286"/>
      <c r="U123" s="287"/>
      <c r="V123" s="287"/>
      <c r="W123" s="288"/>
      <c r="X123" s="292"/>
      <c r="Y123" s="293"/>
      <c r="Z123" s="293"/>
      <c r="AA123" s="294"/>
      <c r="AB123" s="9"/>
      <c r="AC123" s="19">
        <f>COUNTIF(D122:W124,"○")</f>
        <v>2</v>
      </c>
      <c r="AD123" s="16">
        <f>COUNTIF(D122:W124,"×")</f>
        <v>2</v>
      </c>
      <c r="AE123" s="52">
        <f>(IF((D122&gt;F122),1,0))+(IF((D123&gt;F123),1,0))+(IF((D124&gt;F124),1,0))+(IF((H122&gt;J122),1,0))+(IF((H123&gt;J123),1,0))+(IF((H124&gt;J124),1,0))+(IF((L122&gt;N122),1,0))+(IF((L123&gt;N123),1,0))+(IF((L124&gt;N124),1,0))+(IF((P122&gt;R122),1,0))+(IF((P123&gt;R123),1,0))+(IF((P124&gt;R124),1,0))+(IF((T122&gt;V122),1,0))+(IF((T123&gt;V123),1,0))+(IF((T124&gt;V124),1,0))</f>
        <v>4</v>
      </c>
      <c r="AF123" s="51">
        <f>(IF((D122&lt;F122),1,0))+(IF((D123&lt;F123),1,0))+(IF((D124&lt;F124),1,0))+(IF((H122&lt;J122),1,0))+(IF((H123&lt;J123),1,0))+(IF((H124&lt;J124),1,0))+(IF((L122&lt;N122),1,0))+(IF((L123&lt;N123),1,0))+(IF((L124&lt;N124),1,0))+(IF((P122&lt;R122),1,0))+(IF((P123&lt;R123),1,0))+(IF((P124&lt;R124),1,0))+(IF((T122&lt;V122),1,0))+(IF((T123&lt;V123),1,0))+(IF((T124&lt;V124),1,0))</f>
        <v>5</v>
      </c>
      <c r="AG123" s="50">
        <f>AE123-AF123</f>
        <v>-1</v>
      </c>
      <c r="AH123" s="16">
        <f>SUM(D122:D124,H122:H124,L122:L124,P122:P124,T122:T124)</f>
        <v>106</v>
      </c>
      <c r="AI123" s="16">
        <f>SUM(F122:F124,J122:J124,N122:N124,R122:R124,V122:V124)</f>
        <v>125</v>
      </c>
      <c r="AJ123" s="49">
        <f>AH123-AI123</f>
        <v>-19</v>
      </c>
      <c r="AK123" s="90"/>
      <c r="AL123" s="90"/>
      <c r="AM123" s="174"/>
      <c r="AN123" s="120"/>
      <c r="AO123" s="169"/>
      <c r="AP123" s="10"/>
      <c r="AQ123" s="169"/>
      <c r="AR123" s="169"/>
      <c r="AS123" s="169"/>
      <c r="AT123" s="10"/>
      <c r="AU123" s="169"/>
      <c r="AV123" s="169"/>
      <c r="AW123" s="169"/>
      <c r="AX123" s="10"/>
      <c r="AY123" s="169"/>
      <c r="AZ123" s="169"/>
      <c r="BA123" s="169"/>
      <c r="BB123" s="169"/>
      <c r="BC123" s="169"/>
      <c r="BD123" s="169"/>
      <c r="BE123" s="2"/>
      <c r="BF123" s="2"/>
      <c r="BG123" s="2"/>
      <c r="BH123" s="2"/>
      <c r="BI123" s="1"/>
      <c r="BJ123" s="24"/>
      <c r="BK123" s="24"/>
      <c r="BL123" s="24"/>
      <c r="BM123" s="24"/>
      <c r="BN123" s="24"/>
      <c r="BO123" s="24"/>
      <c r="BP123" s="24"/>
      <c r="BQ123" s="24"/>
      <c r="BR123" s="90"/>
    </row>
    <row r="124" spans="2:70" ht="12" customHeight="1" thickBot="1" x14ac:dyDescent="0.2">
      <c r="B124" s="126"/>
      <c r="C124" s="127"/>
      <c r="D124" s="28" t="str">
        <f>IF(V112="","",V112)</f>
        <v/>
      </c>
      <c r="E124" s="26" t="str">
        <f t="shared" si="31"/>
        <v/>
      </c>
      <c r="F124" s="170" t="str">
        <f>IF(T112="","",T112)</f>
        <v/>
      </c>
      <c r="G124" s="381" t="str">
        <f>IF(I115="","",I115)</f>
        <v/>
      </c>
      <c r="H124" s="27" t="str">
        <f>IF(V115="","",V115)</f>
        <v/>
      </c>
      <c r="I124" s="26" t="str">
        <f t="shared" si="33"/>
        <v/>
      </c>
      <c r="J124" s="170" t="str">
        <f>IF(T115="","",T115)</f>
        <v/>
      </c>
      <c r="K124" s="367" t="str">
        <f>IF(M121="","",M121)</f>
        <v/>
      </c>
      <c r="L124" s="170" t="str">
        <f>IF(V118="","",V118)</f>
        <v/>
      </c>
      <c r="M124" s="26" t="str">
        <f t="shared" si="35"/>
        <v/>
      </c>
      <c r="N124" s="170" t="str">
        <f>IF(T118="","",T118)</f>
        <v/>
      </c>
      <c r="O124" s="367" t="str">
        <f>IF(Q121="","",Q121)</f>
        <v/>
      </c>
      <c r="P124" s="27">
        <f>IF(V121="","",V121)</f>
        <v>15</v>
      </c>
      <c r="Q124" s="26" t="str">
        <f>IF(P124="","","-")</f>
        <v>-</v>
      </c>
      <c r="R124" s="170">
        <f>IF(T121="","",T121)</f>
        <v>12</v>
      </c>
      <c r="S124" s="367" t="str">
        <f>IF(U121="","",U121)</f>
        <v>-</v>
      </c>
      <c r="T124" s="370"/>
      <c r="U124" s="371"/>
      <c r="V124" s="371"/>
      <c r="W124" s="382"/>
      <c r="X124" s="5">
        <f>AC123</f>
        <v>2</v>
      </c>
      <c r="Y124" s="4" t="s">
        <v>3</v>
      </c>
      <c r="Z124" s="4">
        <f>AD123</f>
        <v>2</v>
      </c>
      <c r="AA124" s="3" t="s">
        <v>2</v>
      </c>
      <c r="AB124" s="9"/>
      <c r="AC124" s="15"/>
      <c r="AD124" s="11"/>
      <c r="AE124" s="48"/>
      <c r="AF124" s="47"/>
      <c r="AG124" s="46"/>
      <c r="AH124" s="11"/>
      <c r="AI124" s="11"/>
      <c r="AJ124" s="46"/>
      <c r="AK124" s="90"/>
      <c r="AL124" s="90"/>
      <c r="AM124" s="174"/>
      <c r="AN124" s="120"/>
      <c r="AO124" s="169"/>
      <c r="AP124" s="10"/>
      <c r="AQ124" s="169"/>
      <c r="AR124" s="169"/>
      <c r="AS124" s="169"/>
      <c r="AT124" s="10"/>
      <c r="AU124" s="169"/>
      <c r="AV124" s="169"/>
      <c r="AW124" s="169"/>
      <c r="AX124" s="10"/>
      <c r="AY124" s="169"/>
      <c r="AZ124" s="169"/>
      <c r="BA124" s="169"/>
      <c r="BB124" s="169"/>
      <c r="BC124" s="169"/>
      <c r="BD124" s="169"/>
      <c r="BE124" s="2"/>
      <c r="BF124" s="2"/>
      <c r="BG124" s="2"/>
      <c r="BH124" s="2"/>
      <c r="BI124" s="1"/>
      <c r="BJ124" s="24"/>
      <c r="BK124" s="24"/>
      <c r="BL124" s="24"/>
      <c r="BM124" s="24"/>
      <c r="BN124" s="24"/>
      <c r="BO124" s="24"/>
      <c r="BP124" s="24"/>
      <c r="BQ124" s="24"/>
      <c r="BR124" s="90"/>
    </row>
    <row r="125" spans="2:70" ht="12" customHeight="1" thickBot="1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</row>
    <row r="126" spans="2:70" ht="12" customHeight="1" x14ac:dyDescent="0.15">
      <c r="B126" s="330" t="s">
        <v>361</v>
      </c>
      <c r="C126" s="331"/>
      <c r="D126" s="334" t="str">
        <f>B128</f>
        <v>松井豊弘</v>
      </c>
      <c r="E126" s="335"/>
      <c r="F126" s="335"/>
      <c r="G126" s="336"/>
      <c r="H126" s="337" t="str">
        <f>B131</f>
        <v>立川真也</v>
      </c>
      <c r="I126" s="335"/>
      <c r="J126" s="335"/>
      <c r="K126" s="336"/>
      <c r="L126" s="337" t="str">
        <f>B134</f>
        <v>菊地敦史</v>
      </c>
      <c r="M126" s="335"/>
      <c r="N126" s="335"/>
      <c r="O126" s="336"/>
      <c r="P126" s="337" t="str">
        <f>B137</f>
        <v>乗松岳史</v>
      </c>
      <c r="Q126" s="335"/>
      <c r="R126" s="335"/>
      <c r="S126" s="385"/>
      <c r="T126" s="360" t="s">
        <v>5</v>
      </c>
      <c r="U126" s="361"/>
      <c r="V126" s="361"/>
      <c r="W126" s="362"/>
      <c r="X126" s="1"/>
      <c r="Y126" s="413" t="s">
        <v>24</v>
      </c>
      <c r="Z126" s="414"/>
      <c r="AA126" s="413" t="s">
        <v>23</v>
      </c>
      <c r="AB126" s="415"/>
      <c r="AC126" s="414"/>
      <c r="AD126" s="416" t="s">
        <v>22</v>
      </c>
      <c r="AE126" s="417"/>
      <c r="AF126" s="418"/>
      <c r="AG126" s="131"/>
      <c r="AH126" s="131"/>
      <c r="AI126" s="131"/>
      <c r="AJ126" s="131"/>
      <c r="AK126" s="131"/>
      <c r="AL126" s="131"/>
      <c r="AM126" s="330" t="s">
        <v>364</v>
      </c>
      <c r="AN126" s="331"/>
      <c r="AO126" s="334" t="str">
        <f>AM128</f>
        <v>菅　晃一</v>
      </c>
      <c r="AP126" s="335"/>
      <c r="AQ126" s="335"/>
      <c r="AR126" s="336"/>
      <c r="AS126" s="337" t="str">
        <f>AM131</f>
        <v>伊藤洸弥</v>
      </c>
      <c r="AT126" s="335"/>
      <c r="AU126" s="335"/>
      <c r="AV126" s="336"/>
      <c r="AW126" s="337" t="str">
        <f>AM134</f>
        <v>宮田秀輝</v>
      </c>
      <c r="AX126" s="335"/>
      <c r="AY126" s="335"/>
      <c r="AZ126" s="336"/>
      <c r="BA126" s="337" t="str">
        <f>AM137</f>
        <v>石川竜郎</v>
      </c>
      <c r="BB126" s="335"/>
      <c r="BC126" s="335"/>
      <c r="BD126" s="385"/>
      <c r="BE126" s="360" t="s">
        <v>5</v>
      </c>
      <c r="BF126" s="361"/>
      <c r="BG126" s="361"/>
      <c r="BH126" s="362"/>
      <c r="BI126" s="1"/>
      <c r="BJ126" s="413" t="s">
        <v>24</v>
      </c>
      <c r="BK126" s="414"/>
      <c r="BL126" s="413" t="s">
        <v>23</v>
      </c>
      <c r="BM126" s="415"/>
      <c r="BN126" s="414"/>
      <c r="BO126" s="416" t="s">
        <v>22</v>
      </c>
      <c r="BP126" s="417"/>
      <c r="BQ126" s="418"/>
      <c r="BR126" s="131"/>
    </row>
    <row r="127" spans="2:70" ht="12" customHeight="1" thickBot="1" x14ac:dyDescent="0.2">
      <c r="B127" s="332"/>
      <c r="C127" s="333"/>
      <c r="D127" s="363" t="str">
        <f>B129</f>
        <v>岡崎恵理子</v>
      </c>
      <c r="E127" s="364"/>
      <c r="F127" s="364"/>
      <c r="G127" s="365"/>
      <c r="H127" s="366" t="str">
        <f>B132</f>
        <v>上田恭子</v>
      </c>
      <c r="I127" s="364"/>
      <c r="J127" s="364"/>
      <c r="K127" s="365"/>
      <c r="L127" s="366" t="str">
        <f>B135</f>
        <v>菊地華子</v>
      </c>
      <c r="M127" s="364"/>
      <c r="N127" s="364"/>
      <c r="O127" s="365"/>
      <c r="P127" s="366" t="str">
        <f>B138</f>
        <v>乗松しのぶ</v>
      </c>
      <c r="Q127" s="364"/>
      <c r="R127" s="364"/>
      <c r="S127" s="384"/>
      <c r="T127" s="349" t="s">
        <v>4</v>
      </c>
      <c r="U127" s="350"/>
      <c r="V127" s="350"/>
      <c r="W127" s="351"/>
      <c r="X127" s="1"/>
      <c r="Y127" s="149" t="s">
        <v>21</v>
      </c>
      <c r="Z127" s="150" t="s">
        <v>2</v>
      </c>
      <c r="AA127" s="149" t="s">
        <v>25</v>
      </c>
      <c r="AB127" s="150" t="s">
        <v>20</v>
      </c>
      <c r="AC127" s="151" t="s">
        <v>19</v>
      </c>
      <c r="AD127" s="150" t="s">
        <v>25</v>
      </c>
      <c r="AE127" s="150" t="s">
        <v>20</v>
      </c>
      <c r="AF127" s="151" t="s">
        <v>19</v>
      </c>
      <c r="AG127" s="131"/>
      <c r="AH127" s="131"/>
      <c r="AI127" s="131"/>
      <c r="AJ127" s="131"/>
      <c r="AK127" s="131"/>
      <c r="AL127" s="131"/>
      <c r="AM127" s="332"/>
      <c r="AN127" s="333"/>
      <c r="AO127" s="363" t="str">
        <f>AM129</f>
        <v>高須賀美有</v>
      </c>
      <c r="AP127" s="364"/>
      <c r="AQ127" s="364"/>
      <c r="AR127" s="365"/>
      <c r="AS127" s="366" t="str">
        <f>AM132</f>
        <v>井出美佳</v>
      </c>
      <c r="AT127" s="364"/>
      <c r="AU127" s="364"/>
      <c r="AV127" s="365"/>
      <c r="AW127" s="366" t="str">
        <f>AM135</f>
        <v>杉谷こずえ</v>
      </c>
      <c r="AX127" s="364"/>
      <c r="AY127" s="364"/>
      <c r="AZ127" s="365"/>
      <c r="BA127" s="366" t="str">
        <f>AM138</f>
        <v>石川　紫</v>
      </c>
      <c r="BB127" s="364"/>
      <c r="BC127" s="364"/>
      <c r="BD127" s="384"/>
      <c r="BE127" s="349" t="s">
        <v>4</v>
      </c>
      <c r="BF127" s="350"/>
      <c r="BG127" s="350"/>
      <c r="BH127" s="351"/>
      <c r="BI127" s="1"/>
      <c r="BJ127" s="149" t="s">
        <v>21</v>
      </c>
      <c r="BK127" s="150" t="s">
        <v>2</v>
      </c>
      <c r="BL127" s="149" t="s">
        <v>25</v>
      </c>
      <c r="BM127" s="150" t="s">
        <v>20</v>
      </c>
      <c r="BN127" s="151" t="s">
        <v>19</v>
      </c>
      <c r="BO127" s="150" t="s">
        <v>25</v>
      </c>
      <c r="BP127" s="150" t="s">
        <v>20</v>
      </c>
      <c r="BQ127" s="151" t="s">
        <v>19</v>
      </c>
      <c r="BR127" s="131"/>
    </row>
    <row r="128" spans="2:70" ht="12" customHeight="1" x14ac:dyDescent="0.15">
      <c r="B128" s="117" t="s">
        <v>142</v>
      </c>
      <c r="C128" s="118" t="s">
        <v>69</v>
      </c>
      <c r="D128" s="352"/>
      <c r="E128" s="353"/>
      <c r="F128" s="353"/>
      <c r="G128" s="354"/>
      <c r="H128" s="40">
        <v>15</v>
      </c>
      <c r="I128" s="10" t="str">
        <f>IF(H128="","","-")</f>
        <v>-</v>
      </c>
      <c r="J128" s="39">
        <v>7</v>
      </c>
      <c r="K128" s="403" t="str">
        <f>IF(H128&lt;&gt;"",IF(H128&gt;J128,IF(H129&gt;J129,"○",IF(H130&gt;J130,"○","×")),IF(H129&gt;J129,IF(H130&gt;J130,"○","×"),"×")),"")</f>
        <v>○</v>
      </c>
      <c r="L128" s="40">
        <v>15</v>
      </c>
      <c r="M128" s="42" t="str">
        <f t="shared" ref="M128:M133" si="36">IF(L128="","","-")</f>
        <v>-</v>
      </c>
      <c r="N128" s="44">
        <v>9</v>
      </c>
      <c r="O128" s="403" t="str">
        <f>IF(L128&lt;&gt;"",IF(L128&gt;N128,IF(L129&gt;N129,"○",IF(L130&gt;N130,"○","×")),IF(L129&gt;N129,IF(L130&gt;N130,"○","×"),"×")),"")</f>
        <v>○</v>
      </c>
      <c r="P128" s="43">
        <v>15</v>
      </c>
      <c r="Q128" s="42" t="str">
        <f t="shared" ref="Q128:Q136" si="37">IF(P128="","","-")</f>
        <v>-</v>
      </c>
      <c r="R128" s="39">
        <v>12</v>
      </c>
      <c r="S128" s="404" t="str">
        <f>IF(P128&lt;&gt;"",IF(P128&gt;R128,IF(P129&gt;R129,"○",IF(P130&gt;R130,"○","×")),IF(P129&gt;R129,IF(P130&gt;R130,"○","×"),"×")),"")</f>
        <v>○</v>
      </c>
      <c r="T128" s="394" t="s">
        <v>391</v>
      </c>
      <c r="U128" s="395"/>
      <c r="V128" s="395"/>
      <c r="W128" s="396"/>
      <c r="X128" s="1"/>
      <c r="Y128" s="25"/>
      <c r="Z128" s="24"/>
      <c r="AA128" s="147"/>
      <c r="AB128" s="148"/>
      <c r="AC128" s="21"/>
      <c r="AD128" s="24"/>
      <c r="AE128" s="24"/>
      <c r="AF128" s="23"/>
      <c r="AG128" s="137"/>
      <c r="AH128" s="137"/>
      <c r="AI128" s="137"/>
      <c r="AJ128" s="137"/>
      <c r="AK128" s="137"/>
      <c r="AL128" s="137"/>
      <c r="AM128" s="117" t="s">
        <v>176</v>
      </c>
      <c r="AN128" s="118" t="s">
        <v>177</v>
      </c>
      <c r="AO128" s="352"/>
      <c r="AP128" s="353"/>
      <c r="AQ128" s="353"/>
      <c r="AR128" s="354"/>
      <c r="AS128" s="40">
        <v>5</v>
      </c>
      <c r="AT128" s="10" t="str">
        <f>IF(AS128="","","-")</f>
        <v>-</v>
      </c>
      <c r="AU128" s="39">
        <v>15</v>
      </c>
      <c r="AV128" s="403" t="str">
        <f>IF(AS128&lt;&gt;"",IF(AS128&gt;AU128,IF(AS129&gt;AU129,"○",IF(AS130&gt;AU130,"○","×")),IF(AS129&gt;AU129,IF(AS130&gt;AU130,"○","×"),"×")),"")</f>
        <v>×</v>
      </c>
      <c r="AW128" s="40">
        <v>15</v>
      </c>
      <c r="AX128" s="42" t="str">
        <f t="shared" ref="AX128:AX133" si="38">IF(AW128="","","-")</f>
        <v>-</v>
      </c>
      <c r="AY128" s="44">
        <v>9</v>
      </c>
      <c r="AZ128" s="403" t="str">
        <f>IF(AW128&lt;&gt;"",IF(AW128&gt;AY128,IF(AW129&gt;AY129,"○",IF(AW130&gt;AY130,"○","×")),IF(AW129&gt;AY129,IF(AW130&gt;AY130,"○","×"),"×")),"")</f>
        <v>○</v>
      </c>
      <c r="BA128" s="43">
        <v>15</v>
      </c>
      <c r="BB128" s="42" t="str">
        <f t="shared" ref="BB128:BB136" si="39">IF(BA128="","","-")</f>
        <v>-</v>
      </c>
      <c r="BC128" s="39">
        <v>4</v>
      </c>
      <c r="BD128" s="404" t="str">
        <f>IF(BA128&lt;&gt;"",IF(BA128&gt;BC128,IF(BA129&gt;BC129,"○",IF(BA130&gt;BC130,"○","×")),IF(BA129&gt;BC129,IF(BA130&gt;BC130,"○","×"),"×")),"")</f>
        <v>○</v>
      </c>
      <c r="BE128" s="394" t="s">
        <v>392</v>
      </c>
      <c r="BF128" s="395"/>
      <c r="BG128" s="395"/>
      <c r="BH128" s="396"/>
      <c r="BI128" s="1"/>
      <c r="BJ128" s="25"/>
      <c r="BK128" s="24"/>
      <c r="BL128" s="147"/>
      <c r="BM128" s="148"/>
      <c r="BN128" s="21"/>
      <c r="BO128" s="24"/>
      <c r="BP128" s="24"/>
      <c r="BQ128" s="23"/>
      <c r="BR128" s="137"/>
    </row>
    <row r="129" spans="2:70" ht="12" customHeight="1" x14ac:dyDescent="0.15">
      <c r="B129" s="117" t="s">
        <v>143</v>
      </c>
      <c r="C129" s="118" t="s">
        <v>69</v>
      </c>
      <c r="D129" s="355"/>
      <c r="E129" s="287"/>
      <c r="F129" s="287"/>
      <c r="G129" s="288"/>
      <c r="H129" s="40">
        <v>15</v>
      </c>
      <c r="I129" s="10" t="str">
        <f>IF(H129="","","-")</f>
        <v>-</v>
      </c>
      <c r="J129" s="41">
        <v>10</v>
      </c>
      <c r="K129" s="398"/>
      <c r="L129" s="40">
        <v>16</v>
      </c>
      <c r="M129" s="10" t="str">
        <f t="shared" si="36"/>
        <v>-</v>
      </c>
      <c r="N129" s="39">
        <v>14</v>
      </c>
      <c r="O129" s="398"/>
      <c r="P129" s="40">
        <v>7</v>
      </c>
      <c r="Q129" s="10" t="str">
        <f t="shared" si="37"/>
        <v>-</v>
      </c>
      <c r="R129" s="39">
        <v>15</v>
      </c>
      <c r="S129" s="401"/>
      <c r="T129" s="376"/>
      <c r="U129" s="377"/>
      <c r="V129" s="377"/>
      <c r="W129" s="378"/>
      <c r="X129" s="1"/>
      <c r="Y129" s="25">
        <f>COUNTIF(D128:S130,"○")</f>
        <v>3</v>
      </c>
      <c r="Z129" s="24">
        <f>COUNTIF(D128:S130,"×")</f>
        <v>0</v>
      </c>
      <c r="AA129" s="18">
        <f>(IF((D128&gt;F128),1,0))+(IF((D129&gt;F129),1,0))+(IF((D130&gt;F130),1,0))+(IF((H128&gt;J128),1,0))+(IF((H129&gt;J129),1,0))+(IF((H130&gt;J130),1,0))+(IF((L128&gt;N128),1,0))+(IF((L129&gt;N129),1,0))+(IF((L130&gt;N130),1,0))+(IF((P128&gt;R128),1,0))+(IF((P129&gt;R129),1,0))+(IF((P130&gt;R130),1,0))</f>
        <v>6</v>
      </c>
      <c r="AB129" s="6">
        <f>(IF((D128&lt;F128),1,0))+(IF((D129&lt;F129),1,0))+(IF((D130&lt;F130),1,0))+(IF((H128&lt;J128),1,0))+(IF((H129&lt;J129),1,0))+(IF((H130&lt;J130),1,0))+(IF((L128&lt;N128),1,0))+(IF((L129&lt;N129),1,0))+(IF((L130&lt;N130),1,0))+(IF((P128&lt;R128),1,0))+(IF((P129&lt;R129),1,0))+(IF((P130&lt;R130),1,0))</f>
        <v>1</v>
      </c>
      <c r="AC129" s="17">
        <f>AA129-AB129</f>
        <v>5</v>
      </c>
      <c r="AD129" s="24">
        <f>SUM(D128:D130,H128:H130,L128:L130,P128:P130)</f>
        <v>98</v>
      </c>
      <c r="AE129" s="24">
        <f>SUM(F128:F130,J128:J130,N128:N130,R128:R130)</f>
        <v>80</v>
      </c>
      <c r="AF129" s="23">
        <f>AD129-AE129</f>
        <v>18</v>
      </c>
      <c r="AG129" s="137"/>
      <c r="AH129" s="137"/>
      <c r="AI129" s="137"/>
      <c r="AJ129" s="137"/>
      <c r="AK129" s="137"/>
      <c r="AL129" s="137"/>
      <c r="AM129" s="117" t="s">
        <v>178</v>
      </c>
      <c r="AN129" s="118" t="s">
        <v>177</v>
      </c>
      <c r="AO129" s="355"/>
      <c r="AP129" s="287"/>
      <c r="AQ129" s="287"/>
      <c r="AR129" s="288"/>
      <c r="AS129" s="40">
        <v>9</v>
      </c>
      <c r="AT129" s="10" t="str">
        <f>IF(AS129="","","-")</f>
        <v>-</v>
      </c>
      <c r="AU129" s="41">
        <v>15</v>
      </c>
      <c r="AV129" s="398"/>
      <c r="AW129" s="40">
        <v>15</v>
      </c>
      <c r="AX129" s="10" t="str">
        <f t="shared" si="38"/>
        <v>-</v>
      </c>
      <c r="AY129" s="39">
        <v>12</v>
      </c>
      <c r="AZ129" s="398"/>
      <c r="BA129" s="40">
        <v>15</v>
      </c>
      <c r="BB129" s="10" t="str">
        <f t="shared" si="39"/>
        <v>-</v>
      </c>
      <c r="BC129" s="39">
        <v>12</v>
      </c>
      <c r="BD129" s="401"/>
      <c r="BE129" s="376"/>
      <c r="BF129" s="377"/>
      <c r="BG129" s="377"/>
      <c r="BH129" s="378"/>
      <c r="BI129" s="1"/>
      <c r="BJ129" s="25">
        <f>COUNTIF(AO128:BD130,"○")</f>
        <v>2</v>
      </c>
      <c r="BK129" s="24">
        <f>COUNTIF(AO128:BD130,"×")</f>
        <v>1</v>
      </c>
      <c r="BL129" s="18">
        <f>(IF((AO128&gt;AQ128),1,0))+(IF((AO129&gt;AQ129),1,0))+(IF((AO130&gt;AQ130),1,0))+(IF((AS128&gt;AU128),1,0))+(IF((AS129&gt;AU129),1,0))+(IF((AS130&gt;AU130),1,0))+(IF((AW128&gt;AY128),1,0))+(IF((AW129&gt;AY129),1,0))+(IF((AW130&gt;AY130),1,0))+(IF((BA128&gt;BC128),1,0))+(IF((BA129&gt;BC129),1,0))+(IF((BA130&gt;BC130),1,0))</f>
        <v>4</v>
      </c>
      <c r="BM129" s="6">
        <f>(IF((AO128&lt;AQ128),1,0))+(IF((AO129&lt;AQ129),1,0))+(IF((AO130&lt;AQ130),1,0))+(IF((AS128&lt;AU128),1,0))+(IF((AS129&lt;AU129),1,0))+(IF((AS130&lt;AU130),1,0))+(IF((AW128&lt;AY128),1,0))+(IF((AW129&lt;AY129),1,0))+(IF((AW130&lt;AY130),1,0))+(IF((BA128&lt;BC128),1,0))+(IF((BA129&lt;BC129),1,0))+(IF((BA130&lt;BC130),1,0))</f>
        <v>2</v>
      </c>
      <c r="BN129" s="17">
        <f>BL129-BM129</f>
        <v>2</v>
      </c>
      <c r="BO129" s="24">
        <f>SUM(AO128:AO130,AS128:AS130,AW128:AW130,BA128:BA130)</f>
        <v>74</v>
      </c>
      <c r="BP129" s="24">
        <f>SUM(AQ128:AQ130,AU128:AU130,AY128:AY130,BC128:BC130)</f>
        <v>67</v>
      </c>
      <c r="BQ129" s="23">
        <f>BO129-BP129</f>
        <v>7</v>
      </c>
      <c r="BR129" s="137"/>
    </row>
    <row r="130" spans="2:70" ht="12" customHeight="1" x14ac:dyDescent="0.15">
      <c r="B130" s="119"/>
      <c r="C130" s="120" t="s">
        <v>144</v>
      </c>
      <c r="D130" s="356"/>
      <c r="E130" s="315"/>
      <c r="F130" s="315"/>
      <c r="G130" s="316"/>
      <c r="H130" s="34"/>
      <c r="I130" s="10" t="str">
        <f>IF(H130="","","-")</f>
        <v/>
      </c>
      <c r="J130" s="33"/>
      <c r="K130" s="399"/>
      <c r="L130" s="34"/>
      <c r="M130" s="37" t="str">
        <f t="shared" si="36"/>
        <v/>
      </c>
      <c r="N130" s="33"/>
      <c r="O130" s="398"/>
      <c r="P130" s="34">
        <v>15</v>
      </c>
      <c r="Q130" s="37" t="str">
        <f t="shared" si="37"/>
        <v>-</v>
      </c>
      <c r="R130" s="33">
        <v>13</v>
      </c>
      <c r="S130" s="401"/>
      <c r="T130" s="8">
        <f>Y129</f>
        <v>3</v>
      </c>
      <c r="U130" s="2" t="s">
        <v>3</v>
      </c>
      <c r="V130" s="2">
        <f>Z129</f>
        <v>0</v>
      </c>
      <c r="W130" s="7" t="s">
        <v>2</v>
      </c>
      <c r="X130" s="1"/>
      <c r="Y130" s="25"/>
      <c r="Z130" s="24"/>
      <c r="AA130" s="25"/>
      <c r="AB130" s="24"/>
      <c r="AC130" s="23"/>
      <c r="AD130" s="24"/>
      <c r="AE130" s="24"/>
      <c r="AF130" s="23"/>
      <c r="AG130" s="90"/>
      <c r="AH130" s="90"/>
      <c r="AI130" s="90"/>
      <c r="AJ130" s="90"/>
      <c r="AK130" s="90"/>
      <c r="AL130" s="90"/>
      <c r="AM130" s="119"/>
      <c r="AN130" s="120" t="s">
        <v>92</v>
      </c>
      <c r="AO130" s="356"/>
      <c r="AP130" s="315"/>
      <c r="AQ130" s="315"/>
      <c r="AR130" s="316"/>
      <c r="AS130" s="34"/>
      <c r="AT130" s="10" t="str">
        <f>IF(AS130="","","-")</f>
        <v/>
      </c>
      <c r="AU130" s="33"/>
      <c r="AV130" s="399"/>
      <c r="AW130" s="34"/>
      <c r="AX130" s="37" t="str">
        <f t="shared" si="38"/>
        <v/>
      </c>
      <c r="AY130" s="33"/>
      <c r="AZ130" s="398"/>
      <c r="BA130" s="34"/>
      <c r="BB130" s="37" t="str">
        <f t="shared" si="39"/>
        <v/>
      </c>
      <c r="BC130" s="33"/>
      <c r="BD130" s="401"/>
      <c r="BE130" s="8">
        <f>BJ129</f>
        <v>2</v>
      </c>
      <c r="BF130" s="2" t="s">
        <v>3</v>
      </c>
      <c r="BG130" s="2">
        <f>BK129</f>
        <v>1</v>
      </c>
      <c r="BH130" s="7" t="s">
        <v>2</v>
      </c>
      <c r="BI130" s="1"/>
      <c r="BJ130" s="25"/>
      <c r="BK130" s="24"/>
      <c r="BL130" s="25"/>
      <c r="BM130" s="24"/>
      <c r="BN130" s="23"/>
      <c r="BO130" s="24"/>
      <c r="BP130" s="24"/>
      <c r="BQ130" s="23"/>
      <c r="BR130" s="90"/>
    </row>
    <row r="131" spans="2:70" ht="12" customHeight="1" x14ac:dyDescent="0.15">
      <c r="B131" s="117" t="s">
        <v>145</v>
      </c>
      <c r="C131" s="121" t="s">
        <v>133</v>
      </c>
      <c r="D131" s="30">
        <f>IF(J128="","",J128)</f>
        <v>7</v>
      </c>
      <c r="E131" s="10" t="str">
        <f t="shared" ref="E131:E139" si="40">IF(D131="","","-")</f>
        <v>-</v>
      </c>
      <c r="F131" s="153">
        <f>IF(H128="","",H128)</f>
        <v>15</v>
      </c>
      <c r="G131" s="281" t="str">
        <f>IF(K128="","",IF(K128="○","×",IF(K128="×","○")))</f>
        <v>×</v>
      </c>
      <c r="H131" s="283"/>
      <c r="I131" s="284"/>
      <c r="J131" s="284"/>
      <c r="K131" s="285"/>
      <c r="L131" s="40">
        <v>16</v>
      </c>
      <c r="M131" s="10" t="str">
        <f t="shared" si="36"/>
        <v>-</v>
      </c>
      <c r="N131" s="39">
        <v>14</v>
      </c>
      <c r="O131" s="397" t="str">
        <f>IF(L131&lt;&gt;"",IF(L131&gt;N131,IF(L132&gt;N132,"○",IF(L133&gt;N133,"○","×")),IF(L132&gt;N132,IF(L133&gt;N133,"○","×"),"×")),"")</f>
        <v>×</v>
      </c>
      <c r="P131" s="40">
        <v>10</v>
      </c>
      <c r="Q131" s="10" t="str">
        <f t="shared" si="37"/>
        <v>-</v>
      </c>
      <c r="R131" s="39">
        <v>15</v>
      </c>
      <c r="S131" s="400" t="str">
        <f>IF(P131&lt;&gt;"",IF(P131&gt;R131,IF(P132&gt;R132,"○",IF(P133&gt;R133,"○","×")),IF(P132&gt;R132,IF(P133&gt;R133,"○","×"),"×")),"")</f>
        <v>×</v>
      </c>
      <c r="T131" s="373" t="s">
        <v>394</v>
      </c>
      <c r="U131" s="374"/>
      <c r="V131" s="374"/>
      <c r="W131" s="375"/>
      <c r="X131" s="1"/>
      <c r="Y131" s="147"/>
      <c r="Z131" s="148"/>
      <c r="AA131" s="147"/>
      <c r="AB131" s="148"/>
      <c r="AC131" s="21"/>
      <c r="AD131" s="148"/>
      <c r="AE131" s="148"/>
      <c r="AF131" s="21"/>
      <c r="AG131" s="137"/>
      <c r="AH131" s="137"/>
      <c r="AI131" s="137"/>
      <c r="AJ131" s="137"/>
      <c r="AK131" s="137"/>
      <c r="AL131" s="137"/>
      <c r="AM131" s="117" t="s">
        <v>179</v>
      </c>
      <c r="AN131" s="121" t="s">
        <v>181</v>
      </c>
      <c r="AO131" s="30">
        <f>IF(AU128="","",AU128)</f>
        <v>15</v>
      </c>
      <c r="AP131" s="10" t="str">
        <f t="shared" ref="AP131:AP139" si="41">IF(AO131="","","-")</f>
        <v>-</v>
      </c>
      <c r="AQ131" s="153">
        <f>IF(AS128="","",AS128)</f>
        <v>5</v>
      </c>
      <c r="AR131" s="281" t="str">
        <f>IF(AV128="","",IF(AV128="○","×",IF(AV128="×","○")))</f>
        <v>○</v>
      </c>
      <c r="AS131" s="283"/>
      <c r="AT131" s="284"/>
      <c r="AU131" s="284"/>
      <c r="AV131" s="285"/>
      <c r="AW131" s="40">
        <v>15</v>
      </c>
      <c r="AX131" s="10" t="str">
        <f t="shared" si="38"/>
        <v>-</v>
      </c>
      <c r="AY131" s="39">
        <v>9</v>
      </c>
      <c r="AZ131" s="397" t="str">
        <f>IF(AW131&lt;&gt;"",IF(AW131&gt;AY131,IF(AW132&gt;AY132,"○",IF(AW133&gt;AY133,"○","×")),IF(AW132&gt;AY132,IF(AW133&gt;AY133,"○","×"),"×")),"")</f>
        <v>○</v>
      </c>
      <c r="BA131" s="40">
        <v>15</v>
      </c>
      <c r="BB131" s="10" t="str">
        <f t="shared" si="39"/>
        <v>-</v>
      </c>
      <c r="BC131" s="39">
        <v>8</v>
      </c>
      <c r="BD131" s="400" t="str">
        <f>IF(BA131&lt;&gt;"",IF(BA131&gt;BC131,IF(BA132&gt;BC132,"○",IF(BA133&gt;BC133,"○","×")),IF(BA132&gt;BC132,IF(BA133&gt;BC133,"○","×"),"×")),"")</f>
        <v>○</v>
      </c>
      <c r="BE131" s="373" t="s">
        <v>391</v>
      </c>
      <c r="BF131" s="374"/>
      <c r="BG131" s="374"/>
      <c r="BH131" s="375"/>
      <c r="BI131" s="1"/>
      <c r="BJ131" s="147"/>
      <c r="BK131" s="148"/>
      <c r="BL131" s="147"/>
      <c r="BM131" s="148"/>
      <c r="BN131" s="21"/>
      <c r="BO131" s="148"/>
      <c r="BP131" s="148"/>
      <c r="BQ131" s="21"/>
      <c r="BR131" s="137"/>
    </row>
    <row r="132" spans="2:70" ht="12" customHeight="1" x14ac:dyDescent="0.15">
      <c r="B132" s="117" t="s">
        <v>146</v>
      </c>
      <c r="C132" s="118" t="s">
        <v>135</v>
      </c>
      <c r="D132" s="30">
        <f>IF(J129="","",J129)</f>
        <v>10</v>
      </c>
      <c r="E132" s="10" t="str">
        <f t="shared" si="40"/>
        <v>-</v>
      </c>
      <c r="F132" s="153">
        <f>IF(H129="","",H129)</f>
        <v>15</v>
      </c>
      <c r="G132" s="282" t="str">
        <f>IF(I129="","",I129)</f>
        <v>-</v>
      </c>
      <c r="H132" s="286"/>
      <c r="I132" s="287"/>
      <c r="J132" s="287"/>
      <c r="K132" s="288"/>
      <c r="L132" s="40">
        <v>8</v>
      </c>
      <c r="M132" s="10" t="str">
        <f t="shared" si="36"/>
        <v>-</v>
      </c>
      <c r="N132" s="39">
        <v>15</v>
      </c>
      <c r="O132" s="398"/>
      <c r="P132" s="40">
        <v>7</v>
      </c>
      <c r="Q132" s="10" t="str">
        <f t="shared" si="37"/>
        <v>-</v>
      </c>
      <c r="R132" s="39">
        <v>15</v>
      </c>
      <c r="S132" s="401"/>
      <c r="T132" s="376"/>
      <c r="U132" s="377"/>
      <c r="V132" s="377"/>
      <c r="W132" s="378"/>
      <c r="X132" s="1"/>
      <c r="Y132" s="25">
        <f>COUNTIF(D131:S133,"○")</f>
        <v>0</v>
      </c>
      <c r="Z132" s="24">
        <f>COUNTIF(D131:S133,"×")</f>
        <v>3</v>
      </c>
      <c r="AA132" s="18">
        <f>(IF((D131&gt;F131),1,0))+(IF((D132&gt;F132),1,0))+(IF((D133&gt;F133),1,0))+(IF((H131&gt;J131),1,0))+(IF((H132&gt;J132),1,0))+(IF((H133&gt;J133),1,0))+(IF((L131&gt;N131),1,0))+(IF((L132&gt;N132),1,0))+(IF((L133&gt;N133),1,0))+(IF((P131&gt;R131),1,0))+(IF((P132&gt;R132),1,0))+(IF((P133&gt;R133),1,0))</f>
        <v>1</v>
      </c>
      <c r="AB132" s="6">
        <f>(IF((D131&lt;F131),1,0))+(IF((D132&lt;F132),1,0))+(IF((D133&lt;F133),1,0))+(IF((H131&lt;J131),1,0))+(IF((H132&lt;J132),1,0))+(IF((H133&lt;J133),1,0))+(IF((L131&lt;N131),1,0))+(IF((L132&lt;N132),1,0))+(IF((L133&lt;N133),1,0))+(IF((P131&lt;R131),1,0))+(IF((P132&lt;R132),1,0))+(IF((P133&lt;R133),1,0))</f>
        <v>6</v>
      </c>
      <c r="AC132" s="17">
        <f>AA132-AB132</f>
        <v>-5</v>
      </c>
      <c r="AD132" s="24">
        <f>SUM(D131:D133,H131:H133,L131:L133,P131:P133)</f>
        <v>68</v>
      </c>
      <c r="AE132" s="24">
        <f>SUM(F131:F133,J131:J133,N131:N133,R131:R133)</f>
        <v>104</v>
      </c>
      <c r="AF132" s="23">
        <f>AD132-AE132</f>
        <v>-36</v>
      </c>
      <c r="AG132" s="137"/>
      <c r="AH132" s="137"/>
      <c r="AI132" s="137"/>
      <c r="AJ132" s="137"/>
      <c r="AK132" s="137"/>
      <c r="AL132" s="137"/>
      <c r="AM132" s="117" t="s">
        <v>180</v>
      </c>
      <c r="AN132" s="118" t="s">
        <v>181</v>
      </c>
      <c r="AO132" s="30">
        <f>IF(AU129="","",AU129)</f>
        <v>15</v>
      </c>
      <c r="AP132" s="10" t="str">
        <f t="shared" si="41"/>
        <v>-</v>
      </c>
      <c r="AQ132" s="153">
        <f>IF(AS129="","",AS129)</f>
        <v>9</v>
      </c>
      <c r="AR132" s="282" t="str">
        <f>IF(AT129="","",AT129)</f>
        <v>-</v>
      </c>
      <c r="AS132" s="286"/>
      <c r="AT132" s="287"/>
      <c r="AU132" s="287"/>
      <c r="AV132" s="288"/>
      <c r="AW132" s="40">
        <v>15</v>
      </c>
      <c r="AX132" s="10" t="str">
        <f t="shared" si="38"/>
        <v>-</v>
      </c>
      <c r="AY132" s="39">
        <v>11</v>
      </c>
      <c r="AZ132" s="398"/>
      <c r="BA132" s="40">
        <v>15</v>
      </c>
      <c r="BB132" s="10" t="str">
        <f t="shared" si="39"/>
        <v>-</v>
      </c>
      <c r="BC132" s="39">
        <v>7</v>
      </c>
      <c r="BD132" s="401"/>
      <c r="BE132" s="376"/>
      <c r="BF132" s="377"/>
      <c r="BG132" s="377"/>
      <c r="BH132" s="378"/>
      <c r="BI132" s="1"/>
      <c r="BJ132" s="25">
        <f>COUNTIF(AO131:BD133,"○")</f>
        <v>3</v>
      </c>
      <c r="BK132" s="24">
        <f>COUNTIF(AO131:BD133,"×")</f>
        <v>0</v>
      </c>
      <c r="BL132" s="18">
        <f>(IF((AO131&gt;AQ131),1,0))+(IF((AO132&gt;AQ132),1,0))+(IF((AO133&gt;AQ133),1,0))+(IF((AS131&gt;AU131),1,0))+(IF((AS132&gt;AU132),1,0))+(IF((AS133&gt;AU133),1,0))+(IF((AW131&gt;AY131),1,0))+(IF((AW132&gt;AY132),1,0))+(IF((AW133&gt;AY133),1,0))+(IF((BA131&gt;BC131),1,0))+(IF((BA132&gt;BC132),1,0))+(IF((BA133&gt;BC133),1,0))</f>
        <v>6</v>
      </c>
      <c r="BM132" s="6">
        <f>(IF((AO131&lt;AQ131),1,0))+(IF((AO132&lt;AQ132),1,0))+(IF((AO133&lt;AQ133),1,0))+(IF((AS131&lt;AU131),1,0))+(IF((AS132&lt;AU132),1,0))+(IF((AS133&lt;AU133),1,0))+(IF((AW131&lt;AY131),1,0))+(IF((AW132&lt;AY132),1,0))+(IF((AW133&lt;AY133),1,0))+(IF((BA131&lt;BC131),1,0))+(IF((BA132&lt;BC132),1,0))+(IF((BA133&lt;BC133),1,0))</f>
        <v>0</v>
      </c>
      <c r="BN132" s="17">
        <f>BL132-BM132</f>
        <v>6</v>
      </c>
      <c r="BO132" s="24">
        <f>SUM(AO131:AO133,AS131:AS133,AW131:AW133,BA131:BA133)</f>
        <v>90</v>
      </c>
      <c r="BP132" s="24">
        <f>SUM(AQ131:AQ133,AU131:AU133,AY131:AY133,BC131:BC133)</f>
        <v>49</v>
      </c>
      <c r="BQ132" s="23">
        <f>BO132-BP132</f>
        <v>41</v>
      </c>
      <c r="BR132" s="137"/>
    </row>
    <row r="133" spans="2:70" ht="12" customHeight="1" x14ac:dyDescent="0.15">
      <c r="B133" s="119"/>
      <c r="C133" s="122"/>
      <c r="D133" s="38" t="str">
        <f>IF(J130="","",J130)</f>
        <v/>
      </c>
      <c r="E133" s="10" t="str">
        <f t="shared" si="40"/>
        <v/>
      </c>
      <c r="F133" s="35" t="str">
        <f>IF(H130="","",H130)</f>
        <v/>
      </c>
      <c r="G133" s="313" t="str">
        <f>IF(I130="","",I130)</f>
        <v/>
      </c>
      <c r="H133" s="314"/>
      <c r="I133" s="315"/>
      <c r="J133" s="315"/>
      <c r="K133" s="316"/>
      <c r="L133" s="34">
        <v>10</v>
      </c>
      <c r="M133" s="10" t="str">
        <f t="shared" si="36"/>
        <v>-</v>
      </c>
      <c r="N133" s="33">
        <v>15</v>
      </c>
      <c r="O133" s="399"/>
      <c r="P133" s="34"/>
      <c r="Q133" s="37" t="str">
        <f t="shared" si="37"/>
        <v/>
      </c>
      <c r="R133" s="33"/>
      <c r="S133" s="402"/>
      <c r="T133" s="8">
        <f>Y132</f>
        <v>0</v>
      </c>
      <c r="U133" s="2" t="s">
        <v>3</v>
      </c>
      <c r="V133" s="2">
        <f>Z132</f>
        <v>3</v>
      </c>
      <c r="W133" s="7" t="s">
        <v>2</v>
      </c>
      <c r="X133" s="1"/>
      <c r="Y133" s="14"/>
      <c r="Z133" s="13"/>
      <c r="AA133" s="14"/>
      <c r="AB133" s="13"/>
      <c r="AC133" s="12"/>
      <c r="AD133" s="13"/>
      <c r="AE133" s="13"/>
      <c r="AF133" s="12"/>
      <c r="AG133" s="90"/>
      <c r="AH133" s="90"/>
      <c r="AI133" s="90"/>
      <c r="AJ133" s="90"/>
      <c r="AK133" s="90"/>
      <c r="AL133" s="90"/>
      <c r="AM133" s="119"/>
      <c r="AN133" s="122" t="s">
        <v>26</v>
      </c>
      <c r="AO133" s="38" t="str">
        <f>IF(AU130="","",AU130)</f>
        <v/>
      </c>
      <c r="AP133" s="10" t="str">
        <f t="shared" si="41"/>
        <v/>
      </c>
      <c r="AQ133" s="35" t="str">
        <f>IF(AS130="","",AS130)</f>
        <v/>
      </c>
      <c r="AR133" s="313" t="str">
        <f>IF(AT130="","",AT130)</f>
        <v/>
      </c>
      <c r="AS133" s="314"/>
      <c r="AT133" s="315"/>
      <c r="AU133" s="315"/>
      <c r="AV133" s="316"/>
      <c r="AW133" s="34"/>
      <c r="AX133" s="10" t="str">
        <f t="shared" si="38"/>
        <v/>
      </c>
      <c r="AY133" s="33"/>
      <c r="AZ133" s="399"/>
      <c r="BA133" s="34"/>
      <c r="BB133" s="37" t="str">
        <f t="shared" si="39"/>
        <v/>
      </c>
      <c r="BC133" s="33"/>
      <c r="BD133" s="402"/>
      <c r="BE133" s="8">
        <f>BJ132</f>
        <v>3</v>
      </c>
      <c r="BF133" s="2" t="s">
        <v>3</v>
      </c>
      <c r="BG133" s="2">
        <f>BK132</f>
        <v>0</v>
      </c>
      <c r="BH133" s="7" t="s">
        <v>2</v>
      </c>
      <c r="BI133" s="1"/>
      <c r="BJ133" s="14"/>
      <c r="BK133" s="13"/>
      <c r="BL133" s="14"/>
      <c r="BM133" s="13"/>
      <c r="BN133" s="12"/>
      <c r="BO133" s="13"/>
      <c r="BP133" s="13"/>
      <c r="BQ133" s="12"/>
      <c r="BR133" s="90"/>
    </row>
    <row r="134" spans="2:70" ht="12" customHeight="1" x14ac:dyDescent="0.15">
      <c r="B134" s="123" t="s">
        <v>128</v>
      </c>
      <c r="C134" s="118" t="s">
        <v>78</v>
      </c>
      <c r="D134" s="30">
        <f>IF(N128="","",N128)</f>
        <v>9</v>
      </c>
      <c r="E134" s="32" t="str">
        <f t="shared" si="40"/>
        <v>-</v>
      </c>
      <c r="F134" s="153">
        <f>IF(L128="","",L128)</f>
        <v>15</v>
      </c>
      <c r="G134" s="281" t="str">
        <f>IF(O128="","",IF(O128="○","×",IF(O128="×","○")))</f>
        <v>×</v>
      </c>
      <c r="H134" s="29">
        <f>IF(N131="","",N131)</f>
        <v>14</v>
      </c>
      <c r="I134" s="10" t="str">
        <f t="shared" ref="I134:I139" si="42">IF(H134="","","-")</f>
        <v>-</v>
      </c>
      <c r="J134" s="153">
        <f>IF(L131="","",L131)</f>
        <v>16</v>
      </c>
      <c r="K134" s="281" t="str">
        <f>IF(O131="","",IF(O131="○","×",IF(O131="×","○")))</f>
        <v>○</v>
      </c>
      <c r="L134" s="283"/>
      <c r="M134" s="284"/>
      <c r="N134" s="284"/>
      <c r="O134" s="285"/>
      <c r="P134" s="40">
        <v>12</v>
      </c>
      <c r="Q134" s="10" t="str">
        <f t="shared" si="37"/>
        <v>-</v>
      </c>
      <c r="R134" s="39">
        <v>15</v>
      </c>
      <c r="S134" s="401" t="str">
        <f>IF(P134&lt;&gt;"",IF(P134&gt;R134,IF(P135&gt;R135,"○",IF(P136&gt;R136,"○","×")),IF(P135&gt;R135,IF(P136&gt;R136,"○","×"),"×")),"")</f>
        <v>×</v>
      </c>
      <c r="T134" s="373" t="s">
        <v>393</v>
      </c>
      <c r="U134" s="374"/>
      <c r="V134" s="374"/>
      <c r="W134" s="375"/>
      <c r="X134" s="1"/>
      <c r="Y134" s="25"/>
      <c r="Z134" s="24"/>
      <c r="AA134" s="25"/>
      <c r="AB134" s="24"/>
      <c r="AC134" s="23"/>
      <c r="AD134" s="24"/>
      <c r="AE134" s="24"/>
      <c r="AF134" s="23"/>
      <c r="AG134" s="137"/>
      <c r="AH134" s="137"/>
      <c r="AI134" s="137"/>
      <c r="AJ134" s="137"/>
      <c r="AK134" s="137"/>
      <c r="AL134" s="137"/>
      <c r="AM134" s="123" t="s">
        <v>182</v>
      </c>
      <c r="AN134" s="118" t="s">
        <v>183</v>
      </c>
      <c r="AO134" s="30">
        <f>IF(AY128="","",AY128)</f>
        <v>9</v>
      </c>
      <c r="AP134" s="32" t="str">
        <f t="shared" si="41"/>
        <v>-</v>
      </c>
      <c r="AQ134" s="153">
        <f>IF(AW128="","",AW128)</f>
        <v>15</v>
      </c>
      <c r="AR134" s="281" t="str">
        <f>IF(AZ128="","",IF(AZ128="○","×",IF(AZ128="×","○")))</f>
        <v>×</v>
      </c>
      <c r="AS134" s="29">
        <f>IF(AY131="","",AY131)</f>
        <v>9</v>
      </c>
      <c r="AT134" s="10" t="str">
        <f t="shared" ref="AT134:AT139" si="43">IF(AS134="","","-")</f>
        <v>-</v>
      </c>
      <c r="AU134" s="153">
        <f>IF(AW131="","",AW131)</f>
        <v>15</v>
      </c>
      <c r="AV134" s="281" t="str">
        <f>IF(AZ131="","",IF(AZ131="○","×",IF(AZ131="×","○")))</f>
        <v>×</v>
      </c>
      <c r="AW134" s="283"/>
      <c r="AX134" s="284"/>
      <c r="AY134" s="284"/>
      <c r="AZ134" s="285"/>
      <c r="BA134" s="40">
        <v>15</v>
      </c>
      <c r="BB134" s="10" t="str">
        <f t="shared" si="39"/>
        <v>-</v>
      </c>
      <c r="BC134" s="39">
        <v>5</v>
      </c>
      <c r="BD134" s="401" t="str">
        <f>IF(BA134&lt;&gt;"",IF(BA134&gt;BC134,IF(BA135&gt;BC135,"○",IF(BA136&gt;BC136,"○","×")),IF(BA135&gt;BC135,IF(BA136&gt;BC136,"○","×"),"×")),"")</f>
        <v>○</v>
      </c>
      <c r="BE134" s="373" t="s">
        <v>393</v>
      </c>
      <c r="BF134" s="374"/>
      <c r="BG134" s="374"/>
      <c r="BH134" s="375"/>
      <c r="BI134" s="1"/>
      <c r="BJ134" s="25"/>
      <c r="BK134" s="24"/>
      <c r="BL134" s="25"/>
      <c r="BM134" s="24"/>
      <c r="BN134" s="23"/>
      <c r="BO134" s="24"/>
      <c r="BP134" s="24"/>
      <c r="BQ134" s="23"/>
      <c r="BR134" s="137"/>
    </row>
    <row r="135" spans="2:70" ht="12" customHeight="1" x14ac:dyDescent="0.15">
      <c r="B135" s="123" t="s">
        <v>129</v>
      </c>
      <c r="C135" s="118" t="s">
        <v>78</v>
      </c>
      <c r="D135" s="30">
        <f>IF(N129="","",N129)</f>
        <v>14</v>
      </c>
      <c r="E135" s="10" t="str">
        <f t="shared" si="40"/>
        <v>-</v>
      </c>
      <c r="F135" s="153">
        <f>IF(L129="","",L129)</f>
        <v>16</v>
      </c>
      <c r="G135" s="282" t="str">
        <f>IF(I132="","",I132)</f>
        <v/>
      </c>
      <c r="H135" s="29">
        <f>IF(N132="","",N132)</f>
        <v>15</v>
      </c>
      <c r="I135" s="10" t="str">
        <f t="shared" si="42"/>
        <v>-</v>
      </c>
      <c r="J135" s="153">
        <f>IF(L132="","",L132)</f>
        <v>8</v>
      </c>
      <c r="K135" s="282" t="str">
        <f>IF(M132="","",M132)</f>
        <v>-</v>
      </c>
      <c r="L135" s="286"/>
      <c r="M135" s="287"/>
      <c r="N135" s="287"/>
      <c r="O135" s="288"/>
      <c r="P135" s="40">
        <v>11</v>
      </c>
      <c r="Q135" s="10" t="str">
        <f t="shared" si="37"/>
        <v>-</v>
      </c>
      <c r="R135" s="39">
        <v>15</v>
      </c>
      <c r="S135" s="401"/>
      <c r="T135" s="376"/>
      <c r="U135" s="377"/>
      <c r="V135" s="377"/>
      <c r="W135" s="378"/>
      <c r="X135" s="1"/>
      <c r="Y135" s="25">
        <f>COUNTIF(D134:S136,"○")</f>
        <v>1</v>
      </c>
      <c r="Z135" s="24">
        <f>COUNTIF(D134:S136,"×")</f>
        <v>2</v>
      </c>
      <c r="AA135" s="18">
        <f>(IF((D134&gt;F134),1,0))+(IF((D135&gt;F135),1,0))+(IF((D136&gt;F136),1,0))+(IF((H134&gt;J134),1,0))+(IF((H135&gt;J135),1,0))+(IF((H136&gt;J136),1,0))+(IF((L134&gt;N134),1,0))+(IF((L135&gt;N135),1,0))+(IF((L136&gt;N136),1,0))+(IF((P134&gt;R134),1,0))+(IF((P135&gt;R135),1,0))+(IF((P136&gt;R136),1,0))</f>
        <v>2</v>
      </c>
      <c r="AB135" s="6">
        <f>(IF((D134&lt;F134),1,0))+(IF((D135&lt;F135),1,0))+(IF((D136&lt;F136),1,0))+(IF((H134&lt;J134),1,0))+(IF((H135&lt;J135),1,0))+(IF((H136&lt;J136),1,0))+(IF((L134&lt;N134),1,0))+(IF((L135&lt;N135),1,0))+(IF((L136&lt;N136),1,0))+(IF((P134&lt;R134),1,0))+(IF((P135&lt;R135),1,0))+(IF((P136&lt;R136),1,0))</f>
        <v>5</v>
      </c>
      <c r="AC135" s="17">
        <f>AA135-AB135</f>
        <v>-3</v>
      </c>
      <c r="AD135" s="24">
        <f>SUM(D134:D136,H134:H136,L134:L136,P134:P136)</f>
        <v>90</v>
      </c>
      <c r="AE135" s="24">
        <f>SUM(F134:F136,J134:J136,N134:N136,R134:R136)</f>
        <v>95</v>
      </c>
      <c r="AF135" s="23">
        <f>AD135-AE135</f>
        <v>-5</v>
      </c>
      <c r="AG135" s="137"/>
      <c r="AH135" s="137"/>
      <c r="AI135" s="137"/>
      <c r="AJ135" s="137"/>
      <c r="AK135" s="137"/>
      <c r="AL135" s="137"/>
      <c r="AM135" s="123" t="s">
        <v>184</v>
      </c>
      <c r="AN135" s="118" t="s">
        <v>183</v>
      </c>
      <c r="AO135" s="30">
        <f>IF(AY129="","",AY129)</f>
        <v>12</v>
      </c>
      <c r="AP135" s="10" t="str">
        <f t="shared" si="41"/>
        <v>-</v>
      </c>
      <c r="AQ135" s="153">
        <f>IF(AW129="","",AW129)</f>
        <v>15</v>
      </c>
      <c r="AR135" s="282" t="str">
        <f>IF(AT132="","",AT132)</f>
        <v/>
      </c>
      <c r="AS135" s="29">
        <f>IF(AY132="","",AY132)</f>
        <v>11</v>
      </c>
      <c r="AT135" s="10" t="str">
        <f t="shared" si="43"/>
        <v>-</v>
      </c>
      <c r="AU135" s="153">
        <f>IF(AW132="","",AW132)</f>
        <v>15</v>
      </c>
      <c r="AV135" s="282" t="str">
        <f>IF(AX132="","",AX132)</f>
        <v>-</v>
      </c>
      <c r="AW135" s="286"/>
      <c r="AX135" s="287"/>
      <c r="AY135" s="287"/>
      <c r="AZ135" s="288"/>
      <c r="BA135" s="40">
        <v>15</v>
      </c>
      <c r="BB135" s="10" t="str">
        <f t="shared" si="39"/>
        <v>-</v>
      </c>
      <c r="BC135" s="39">
        <v>6</v>
      </c>
      <c r="BD135" s="401"/>
      <c r="BE135" s="376"/>
      <c r="BF135" s="377"/>
      <c r="BG135" s="377"/>
      <c r="BH135" s="378"/>
      <c r="BI135" s="1"/>
      <c r="BJ135" s="25">
        <f>COUNTIF(AO134:BD136,"○")</f>
        <v>1</v>
      </c>
      <c r="BK135" s="24">
        <f>COUNTIF(AO134:BD136,"×")</f>
        <v>2</v>
      </c>
      <c r="BL135" s="18">
        <f>(IF((AO134&gt;AQ134),1,0))+(IF((AO135&gt;AQ135),1,0))+(IF((AO136&gt;AQ136),1,0))+(IF((AS134&gt;AU134),1,0))+(IF((AS135&gt;AU135),1,0))+(IF((AS136&gt;AU136),1,0))+(IF((AW134&gt;AY134),1,0))+(IF((AW135&gt;AY135),1,0))+(IF((AW136&gt;AY136),1,0))+(IF((BA134&gt;BC134),1,0))+(IF((BA135&gt;BC135),1,0))+(IF((BA136&gt;BC136),1,0))</f>
        <v>2</v>
      </c>
      <c r="BM135" s="6">
        <f>(IF((AO134&lt;AQ134),1,0))+(IF((AO135&lt;AQ135),1,0))+(IF((AO136&lt;AQ136),1,0))+(IF((AS134&lt;AU134),1,0))+(IF((AS135&lt;AU135),1,0))+(IF((AS136&lt;AU136),1,0))+(IF((AW134&lt;AY134),1,0))+(IF((AW135&lt;AY135),1,0))+(IF((AW136&lt;AY136),1,0))+(IF((BA134&lt;BC134),1,0))+(IF((BA135&lt;BC135),1,0))+(IF((BA136&lt;BC136),1,0))</f>
        <v>4</v>
      </c>
      <c r="BN135" s="17">
        <f>BL135-BM135</f>
        <v>-2</v>
      </c>
      <c r="BO135" s="24">
        <f>SUM(AO134:AO136,AS134:AS136,AW134:AW136,BA134:BA136)</f>
        <v>71</v>
      </c>
      <c r="BP135" s="24">
        <f>SUM(AQ134:AQ136,AU134:AU136,AY134:AY136,BC134:BC136)</f>
        <v>71</v>
      </c>
      <c r="BQ135" s="23">
        <f>BO135-BP135</f>
        <v>0</v>
      </c>
      <c r="BR135" s="137"/>
    </row>
    <row r="136" spans="2:70" ht="12" customHeight="1" x14ac:dyDescent="0.15">
      <c r="B136" s="119"/>
      <c r="C136" s="120" t="s">
        <v>104</v>
      </c>
      <c r="D136" s="38" t="str">
        <f>IF(N130="","",N130)</f>
        <v/>
      </c>
      <c r="E136" s="37" t="str">
        <f t="shared" si="40"/>
        <v/>
      </c>
      <c r="F136" s="35" t="str">
        <f>IF(L130="","",L130)</f>
        <v/>
      </c>
      <c r="G136" s="313" t="str">
        <f>IF(I133="","",I133)</f>
        <v/>
      </c>
      <c r="H136" s="36">
        <f>IF(N133="","",N133)</f>
        <v>15</v>
      </c>
      <c r="I136" s="10" t="str">
        <f t="shared" si="42"/>
        <v>-</v>
      </c>
      <c r="J136" s="35">
        <f>IF(L133="","",L133)</f>
        <v>10</v>
      </c>
      <c r="K136" s="313" t="str">
        <f>IF(M133="","",M133)</f>
        <v>-</v>
      </c>
      <c r="L136" s="314"/>
      <c r="M136" s="315"/>
      <c r="N136" s="315"/>
      <c r="O136" s="316"/>
      <c r="P136" s="34"/>
      <c r="Q136" s="10" t="str">
        <f t="shared" si="37"/>
        <v/>
      </c>
      <c r="R136" s="33"/>
      <c r="S136" s="402"/>
      <c r="T136" s="8">
        <f>Y135</f>
        <v>1</v>
      </c>
      <c r="U136" s="2" t="s">
        <v>3</v>
      </c>
      <c r="V136" s="2">
        <f>Z135</f>
        <v>2</v>
      </c>
      <c r="W136" s="7" t="s">
        <v>2</v>
      </c>
      <c r="X136" s="1"/>
      <c r="Y136" s="25"/>
      <c r="Z136" s="24"/>
      <c r="AA136" s="25"/>
      <c r="AB136" s="24"/>
      <c r="AC136" s="23"/>
      <c r="AD136" s="24"/>
      <c r="AE136" s="24"/>
      <c r="AF136" s="23"/>
      <c r="AG136" s="90"/>
      <c r="AH136" s="90"/>
      <c r="AI136" s="90"/>
      <c r="AJ136" s="90"/>
      <c r="AK136" s="90"/>
      <c r="AL136" s="90"/>
      <c r="AM136" s="119"/>
      <c r="AN136" s="120" t="s">
        <v>0</v>
      </c>
      <c r="AO136" s="38" t="str">
        <f>IF(AY130="","",AY130)</f>
        <v/>
      </c>
      <c r="AP136" s="37" t="str">
        <f t="shared" si="41"/>
        <v/>
      </c>
      <c r="AQ136" s="35" t="str">
        <f>IF(AW130="","",AW130)</f>
        <v/>
      </c>
      <c r="AR136" s="313" t="str">
        <f>IF(AT133="","",AT133)</f>
        <v/>
      </c>
      <c r="AS136" s="36" t="str">
        <f>IF(AY133="","",AY133)</f>
        <v/>
      </c>
      <c r="AT136" s="10" t="str">
        <f t="shared" si="43"/>
        <v/>
      </c>
      <c r="AU136" s="35" t="str">
        <f>IF(AW133="","",AW133)</f>
        <v/>
      </c>
      <c r="AV136" s="313" t="str">
        <f>IF(AX133="","",AX133)</f>
        <v/>
      </c>
      <c r="AW136" s="314"/>
      <c r="AX136" s="315"/>
      <c r="AY136" s="315"/>
      <c r="AZ136" s="316"/>
      <c r="BA136" s="34"/>
      <c r="BB136" s="10" t="str">
        <f t="shared" si="39"/>
        <v/>
      </c>
      <c r="BC136" s="33"/>
      <c r="BD136" s="402"/>
      <c r="BE136" s="8">
        <f>BJ135</f>
        <v>1</v>
      </c>
      <c r="BF136" s="2" t="s">
        <v>3</v>
      </c>
      <c r="BG136" s="2">
        <f>BK135</f>
        <v>2</v>
      </c>
      <c r="BH136" s="7" t="s">
        <v>2</v>
      </c>
      <c r="BI136" s="1"/>
      <c r="BJ136" s="25"/>
      <c r="BK136" s="24"/>
      <c r="BL136" s="25"/>
      <c r="BM136" s="24"/>
      <c r="BN136" s="23"/>
      <c r="BO136" s="24"/>
      <c r="BP136" s="24"/>
      <c r="BQ136" s="23"/>
      <c r="BR136" s="90"/>
    </row>
    <row r="137" spans="2:70" ht="12" customHeight="1" x14ac:dyDescent="0.15">
      <c r="B137" s="124" t="s">
        <v>147</v>
      </c>
      <c r="C137" s="121" t="s">
        <v>148</v>
      </c>
      <c r="D137" s="30">
        <f>IF(R128="","",R128)</f>
        <v>12</v>
      </c>
      <c r="E137" s="10" t="str">
        <f t="shared" si="40"/>
        <v>-</v>
      </c>
      <c r="F137" s="153">
        <f>IF(P128="","",P128)</f>
        <v>15</v>
      </c>
      <c r="G137" s="281" t="str">
        <f>IF(S128="","",IF(S128="○","×",IF(S128="×","○")))</f>
        <v>×</v>
      </c>
      <c r="H137" s="29">
        <f>IF(R131="","",R131)</f>
        <v>15</v>
      </c>
      <c r="I137" s="32" t="str">
        <f t="shared" si="42"/>
        <v>-</v>
      </c>
      <c r="J137" s="153">
        <f>IF(P131="","",P131)</f>
        <v>10</v>
      </c>
      <c r="K137" s="281" t="str">
        <f>IF(S131="","",IF(S131="○","×",IF(S131="×","○")))</f>
        <v>○</v>
      </c>
      <c r="L137" s="31">
        <f>IF(R134="","",R134)</f>
        <v>15</v>
      </c>
      <c r="M137" s="10" t="str">
        <f>IF(L137="","","-")</f>
        <v>-</v>
      </c>
      <c r="N137" s="152">
        <f>IF(P134="","",P134)</f>
        <v>12</v>
      </c>
      <c r="O137" s="281" t="str">
        <f>IF(S134="","",IF(S134="○","×",IF(S134="×","○")))</f>
        <v>○</v>
      </c>
      <c r="P137" s="283"/>
      <c r="Q137" s="284"/>
      <c r="R137" s="284"/>
      <c r="S137" s="368"/>
      <c r="T137" s="373" t="s">
        <v>392</v>
      </c>
      <c r="U137" s="374"/>
      <c r="V137" s="374"/>
      <c r="W137" s="375"/>
      <c r="X137" s="1"/>
      <c r="Y137" s="147"/>
      <c r="Z137" s="148"/>
      <c r="AA137" s="147"/>
      <c r="AB137" s="148"/>
      <c r="AC137" s="21"/>
      <c r="AD137" s="148"/>
      <c r="AE137" s="148"/>
      <c r="AF137" s="21"/>
      <c r="AG137" s="137"/>
      <c r="AH137" s="137"/>
      <c r="AI137" s="137"/>
      <c r="AJ137" s="137"/>
      <c r="AK137" s="137"/>
      <c r="AL137" s="137"/>
      <c r="AM137" s="124" t="s">
        <v>185</v>
      </c>
      <c r="AN137" s="121" t="s">
        <v>39</v>
      </c>
      <c r="AO137" s="30">
        <f>IF(BC128="","",BC128)</f>
        <v>4</v>
      </c>
      <c r="AP137" s="10" t="str">
        <f t="shared" si="41"/>
        <v>-</v>
      </c>
      <c r="AQ137" s="153">
        <f>IF(BA128="","",BA128)</f>
        <v>15</v>
      </c>
      <c r="AR137" s="281" t="str">
        <f>IF(BD128="","",IF(BD128="○","×",IF(BD128="×","○")))</f>
        <v>×</v>
      </c>
      <c r="AS137" s="29">
        <f>IF(BC131="","",BC131)</f>
        <v>8</v>
      </c>
      <c r="AT137" s="32" t="str">
        <f t="shared" si="43"/>
        <v>-</v>
      </c>
      <c r="AU137" s="153">
        <f>IF(BA131="","",BA131)</f>
        <v>15</v>
      </c>
      <c r="AV137" s="281" t="str">
        <f>IF(BD131="","",IF(BD131="○","×",IF(BD131="×","○")))</f>
        <v>×</v>
      </c>
      <c r="AW137" s="31">
        <f>IF(BC134="","",BC134)</f>
        <v>5</v>
      </c>
      <c r="AX137" s="10" t="str">
        <f>IF(AW137="","","-")</f>
        <v>-</v>
      </c>
      <c r="AY137" s="152">
        <f>IF(BA134="","",BA134)</f>
        <v>15</v>
      </c>
      <c r="AZ137" s="281" t="str">
        <f>IF(BD134="","",IF(BD134="○","×",IF(BD134="×","○")))</f>
        <v>×</v>
      </c>
      <c r="BA137" s="283"/>
      <c r="BB137" s="284"/>
      <c r="BC137" s="284"/>
      <c r="BD137" s="368"/>
      <c r="BE137" s="373" t="s">
        <v>394</v>
      </c>
      <c r="BF137" s="374"/>
      <c r="BG137" s="374"/>
      <c r="BH137" s="375"/>
      <c r="BI137" s="1"/>
      <c r="BJ137" s="147"/>
      <c r="BK137" s="148"/>
      <c r="BL137" s="147"/>
      <c r="BM137" s="148"/>
      <c r="BN137" s="21"/>
      <c r="BO137" s="148"/>
      <c r="BP137" s="148"/>
      <c r="BQ137" s="21"/>
      <c r="BR137" s="137"/>
    </row>
    <row r="138" spans="2:70" ht="12" customHeight="1" x14ac:dyDescent="0.15">
      <c r="B138" s="123" t="s">
        <v>149</v>
      </c>
      <c r="C138" s="118" t="s">
        <v>148</v>
      </c>
      <c r="D138" s="30">
        <f>IF(R129="","",R129)</f>
        <v>15</v>
      </c>
      <c r="E138" s="10" t="str">
        <f t="shared" si="40"/>
        <v>-</v>
      </c>
      <c r="F138" s="153">
        <f>IF(P129="","",P129)</f>
        <v>7</v>
      </c>
      <c r="G138" s="282" t="str">
        <f>IF(I135="","",I135)</f>
        <v>-</v>
      </c>
      <c r="H138" s="29">
        <f>IF(R132="","",R132)</f>
        <v>15</v>
      </c>
      <c r="I138" s="10" t="str">
        <f t="shared" si="42"/>
        <v>-</v>
      </c>
      <c r="J138" s="153">
        <f>IF(P132="","",P132)</f>
        <v>7</v>
      </c>
      <c r="K138" s="282" t="str">
        <f>IF(M135="","",M135)</f>
        <v/>
      </c>
      <c r="L138" s="29">
        <f>IF(R135="","",R135)</f>
        <v>15</v>
      </c>
      <c r="M138" s="10" t="str">
        <f>IF(L138="","","-")</f>
        <v>-</v>
      </c>
      <c r="N138" s="153">
        <f>IF(P135="","",P135)</f>
        <v>11</v>
      </c>
      <c r="O138" s="282" t="str">
        <f>IF(Q135="","",Q135)</f>
        <v>-</v>
      </c>
      <c r="P138" s="286"/>
      <c r="Q138" s="287"/>
      <c r="R138" s="287"/>
      <c r="S138" s="369"/>
      <c r="T138" s="376"/>
      <c r="U138" s="377"/>
      <c r="V138" s="377"/>
      <c r="W138" s="378"/>
      <c r="X138" s="1"/>
      <c r="Y138" s="25">
        <f>COUNTIF(D137:S139,"○")</f>
        <v>2</v>
      </c>
      <c r="Z138" s="24">
        <f>COUNTIF(D137:S139,"×")</f>
        <v>1</v>
      </c>
      <c r="AA138" s="18">
        <f>(IF((D137&gt;F137),1,0))+(IF((D138&gt;F138),1,0))+(IF((D139&gt;F139),1,0))+(IF((H137&gt;J137),1,0))+(IF((H138&gt;J138),1,0))+(IF((H139&gt;J139),1,0))+(IF((L137&gt;N137),1,0))+(IF((L138&gt;N138),1,0))+(IF((L139&gt;N139),1,0))+(IF((P137&gt;R137),1,0))+(IF((P138&gt;R138),1,0))+(IF((P139&gt;R139),1,0))</f>
        <v>5</v>
      </c>
      <c r="AB138" s="6">
        <f>(IF((D137&lt;F137),1,0))+(IF((D138&lt;F138),1,0))+(IF((D139&lt;F139),1,0))+(IF((H137&lt;J137),1,0))+(IF((H138&lt;J138),1,0))+(IF((H139&lt;J139),1,0))+(IF((L137&lt;N137),1,0))+(IF((L138&lt;N138),1,0))+(IF((L139&lt;N139),1,0))+(IF((P137&lt;R137),1,0))+(IF((P138&lt;R138),1,0))+(IF((P139&lt;R139),1,0))</f>
        <v>2</v>
      </c>
      <c r="AC138" s="17">
        <f>AA138-AB138</f>
        <v>3</v>
      </c>
      <c r="AD138" s="24">
        <f>SUM(D137:D139,H137:H139,L137:L139,P137:P139)</f>
        <v>100</v>
      </c>
      <c r="AE138" s="24">
        <f>SUM(F137:F139,J137:J139,N137:N139,R137:R139)</f>
        <v>77</v>
      </c>
      <c r="AF138" s="23">
        <f>AD138-AE138</f>
        <v>23</v>
      </c>
      <c r="AG138" s="137"/>
      <c r="AH138" s="137"/>
      <c r="AI138" s="137"/>
      <c r="AJ138" s="137"/>
      <c r="AK138" s="137"/>
      <c r="AL138" s="137"/>
      <c r="AM138" s="123" t="s">
        <v>186</v>
      </c>
      <c r="AN138" s="118" t="s">
        <v>187</v>
      </c>
      <c r="AO138" s="30">
        <f>IF(BC129="","",BC129)</f>
        <v>12</v>
      </c>
      <c r="AP138" s="10" t="str">
        <f t="shared" si="41"/>
        <v>-</v>
      </c>
      <c r="AQ138" s="153">
        <f>IF(BA129="","",BA129)</f>
        <v>15</v>
      </c>
      <c r="AR138" s="282" t="str">
        <f>IF(AT135="","",AT135)</f>
        <v>-</v>
      </c>
      <c r="AS138" s="29">
        <f>IF(BC132="","",BC132)</f>
        <v>7</v>
      </c>
      <c r="AT138" s="10" t="str">
        <f t="shared" si="43"/>
        <v>-</v>
      </c>
      <c r="AU138" s="153">
        <f>IF(BA132="","",BA132)</f>
        <v>15</v>
      </c>
      <c r="AV138" s="282" t="str">
        <f>IF(AX135="","",AX135)</f>
        <v/>
      </c>
      <c r="AW138" s="29">
        <f>IF(BC135="","",BC135)</f>
        <v>6</v>
      </c>
      <c r="AX138" s="10" t="str">
        <f>IF(AW138="","","-")</f>
        <v>-</v>
      </c>
      <c r="AY138" s="153">
        <f>IF(BA135="","",BA135)</f>
        <v>15</v>
      </c>
      <c r="AZ138" s="282" t="str">
        <f>IF(BB135="","",BB135)</f>
        <v>-</v>
      </c>
      <c r="BA138" s="286"/>
      <c r="BB138" s="287"/>
      <c r="BC138" s="287"/>
      <c r="BD138" s="369"/>
      <c r="BE138" s="376"/>
      <c r="BF138" s="377"/>
      <c r="BG138" s="377"/>
      <c r="BH138" s="378"/>
      <c r="BI138" s="1"/>
      <c r="BJ138" s="25">
        <f>COUNTIF(AO137:BD139,"○")</f>
        <v>0</v>
      </c>
      <c r="BK138" s="24">
        <f>COUNTIF(AO137:BD139,"×")</f>
        <v>3</v>
      </c>
      <c r="BL138" s="18">
        <f>(IF((AO137&gt;AQ137),1,0))+(IF((AO138&gt;AQ138),1,0))+(IF((AO139&gt;AQ139),1,0))+(IF((AS137&gt;AU137),1,0))+(IF((AS138&gt;AU138),1,0))+(IF((AS139&gt;AU139),1,0))+(IF((AW137&gt;AY137),1,0))+(IF((AW138&gt;AY138),1,0))+(IF((AW139&gt;AY139),1,0))+(IF((BA137&gt;BC137),1,0))+(IF((BA138&gt;BC138),1,0))+(IF((BA139&gt;BC139),1,0))</f>
        <v>0</v>
      </c>
      <c r="BM138" s="6">
        <f>(IF((AO137&lt;AQ137),1,0))+(IF((AO138&lt;AQ138),1,0))+(IF((AO139&lt;AQ139),1,0))+(IF((AS137&lt;AU137),1,0))+(IF((AS138&lt;AU138),1,0))+(IF((AS139&lt;AU139),1,0))+(IF((AW137&lt;AY137),1,0))+(IF((AW138&lt;AY138),1,0))+(IF((AW139&lt;AY139),1,0))+(IF((BA137&lt;BC137),1,0))+(IF((BA138&lt;BC138),1,0))+(IF((BA139&lt;BC139),1,0))</f>
        <v>6</v>
      </c>
      <c r="BN138" s="17">
        <f>BL138-BM138</f>
        <v>-6</v>
      </c>
      <c r="BO138" s="24">
        <f>SUM(AO137:AO139,AS137:AS139,AW137:AW139,BA137:BA139)</f>
        <v>42</v>
      </c>
      <c r="BP138" s="24">
        <f>SUM(AQ137:AQ139,AU137:AU139,AY137:AY139,BC137:BC139)</f>
        <v>90</v>
      </c>
      <c r="BQ138" s="23">
        <f>BO138-BP138</f>
        <v>-48</v>
      </c>
      <c r="BR138" s="137"/>
    </row>
    <row r="139" spans="2:70" ht="12" customHeight="1" thickBot="1" x14ac:dyDescent="0.2">
      <c r="B139" s="126"/>
      <c r="C139" s="127" t="s">
        <v>92</v>
      </c>
      <c r="D139" s="28">
        <f>IF(R130="","",R130)</f>
        <v>13</v>
      </c>
      <c r="E139" s="26" t="str">
        <f t="shared" si="40"/>
        <v>-</v>
      </c>
      <c r="F139" s="154">
        <f>IF(P130="","",P130)</f>
        <v>15</v>
      </c>
      <c r="G139" s="367" t="str">
        <f>IF(I136="","",I136)</f>
        <v>-</v>
      </c>
      <c r="H139" s="27" t="str">
        <f>IF(R133="","",R133)</f>
        <v/>
      </c>
      <c r="I139" s="26" t="str">
        <f t="shared" si="42"/>
        <v/>
      </c>
      <c r="J139" s="154" t="str">
        <f>IF(P133="","",P133)</f>
        <v/>
      </c>
      <c r="K139" s="367" t="str">
        <f>IF(M136="","",M136)</f>
        <v/>
      </c>
      <c r="L139" s="27" t="str">
        <f>IF(R136="","",R136)</f>
        <v/>
      </c>
      <c r="M139" s="26" t="str">
        <f>IF(L139="","","-")</f>
        <v/>
      </c>
      <c r="N139" s="154" t="str">
        <f>IF(P136="","",P136)</f>
        <v/>
      </c>
      <c r="O139" s="367" t="str">
        <f>IF(Q136="","",Q136)</f>
        <v/>
      </c>
      <c r="P139" s="370"/>
      <c r="Q139" s="371"/>
      <c r="R139" s="371"/>
      <c r="S139" s="372"/>
      <c r="T139" s="5">
        <f>Y138</f>
        <v>2</v>
      </c>
      <c r="U139" s="4" t="s">
        <v>3</v>
      </c>
      <c r="V139" s="4">
        <f>Z138</f>
        <v>1</v>
      </c>
      <c r="W139" s="3" t="s">
        <v>2</v>
      </c>
      <c r="X139" s="1"/>
      <c r="Y139" s="14"/>
      <c r="Z139" s="13"/>
      <c r="AA139" s="14"/>
      <c r="AB139" s="13"/>
      <c r="AC139" s="12"/>
      <c r="AD139" s="13"/>
      <c r="AE139" s="13"/>
      <c r="AF139" s="12"/>
      <c r="AG139" s="90"/>
      <c r="AH139" s="90"/>
      <c r="AI139" s="90"/>
      <c r="AJ139" s="90"/>
      <c r="AK139" s="90"/>
      <c r="AL139" s="90"/>
      <c r="AM139" s="126"/>
      <c r="AN139" s="127"/>
      <c r="AO139" s="28" t="str">
        <f>IF(BC130="","",BC130)</f>
        <v/>
      </c>
      <c r="AP139" s="26" t="str">
        <f t="shared" si="41"/>
        <v/>
      </c>
      <c r="AQ139" s="154" t="str">
        <f>IF(BA130="","",BA130)</f>
        <v/>
      </c>
      <c r="AR139" s="367" t="str">
        <f>IF(AT136="","",AT136)</f>
        <v/>
      </c>
      <c r="AS139" s="27" t="str">
        <f>IF(BC133="","",BC133)</f>
        <v/>
      </c>
      <c r="AT139" s="26" t="str">
        <f t="shared" si="43"/>
        <v/>
      </c>
      <c r="AU139" s="154" t="str">
        <f>IF(BA133="","",BA133)</f>
        <v/>
      </c>
      <c r="AV139" s="367" t="str">
        <f>IF(AX136="","",AX136)</f>
        <v/>
      </c>
      <c r="AW139" s="27" t="str">
        <f>IF(BC136="","",BC136)</f>
        <v/>
      </c>
      <c r="AX139" s="26" t="str">
        <f>IF(AW139="","","-")</f>
        <v/>
      </c>
      <c r="AY139" s="154" t="str">
        <f>IF(BA136="","",BA136)</f>
        <v/>
      </c>
      <c r="AZ139" s="367" t="str">
        <f>IF(BB136="","",BB136)</f>
        <v/>
      </c>
      <c r="BA139" s="370"/>
      <c r="BB139" s="371"/>
      <c r="BC139" s="371"/>
      <c r="BD139" s="372"/>
      <c r="BE139" s="5">
        <f>BJ138</f>
        <v>0</v>
      </c>
      <c r="BF139" s="4" t="s">
        <v>3</v>
      </c>
      <c r="BG139" s="4">
        <f>BK138</f>
        <v>3</v>
      </c>
      <c r="BH139" s="3" t="s">
        <v>2</v>
      </c>
      <c r="BI139" s="1"/>
      <c r="BJ139" s="14"/>
      <c r="BK139" s="13"/>
      <c r="BL139" s="14"/>
      <c r="BM139" s="13"/>
      <c r="BN139" s="12"/>
      <c r="BO139" s="13"/>
      <c r="BP139" s="13"/>
      <c r="BQ139" s="12"/>
      <c r="BR139" s="90"/>
    </row>
    <row r="140" spans="2:70" ht="12" customHeight="1" thickBot="1" x14ac:dyDescent="0.2">
      <c r="B140" s="71"/>
      <c r="C140" s="89"/>
      <c r="D140" s="136"/>
      <c r="E140" s="91"/>
      <c r="F140" s="136"/>
      <c r="G140" s="136"/>
      <c r="H140" s="136"/>
      <c r="I140" s="91"/>
      <c r="J140" s="136"/>
      <c r="K140" s="136"/>
      <c r="L140" s="136"/>
      <c r="M140" s="91"/>
      <c r="N140" s="136"/>
      <c r="O140" s="136"/>
      <c r="P140" s="136"/>
      <c r="Q140" s="136"/>
      <c r="R140" s="136"/>
      <c r="S140" s="136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71"/>
      <c r="AN140" s="89"/>
      <c r="AO140" s="136"/>
      <c r="AP140" s="91"/>
      <c r="AQ140" s="136"/>
      <c r="AR140" s="136"/>
      <c r="AS140" s="136"/>
      <c r="AT140" s="91"/>
      <c r="AU140" s="136"/>
      <c r="AV140" s="136"/>
      <c r="AW140" s="136"/>
      <c r="AX140" s="91"/>
      <c r="AY140" s="136"/>
      <c r="AZ140" s="136"/>
      <c r="BA140" s="136"/>
      <c r="BB140" s="136"/>
      <c r="BC140" s="136"/>
      <c r="BD140" s="136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</row>
    <row r="141" spans="2:70" ht="12" customHeight="1" x14ac:dyDescent="0.15">
      <c r="B141" s="330" t="s">
        <v>362</v>
      </c>
      <c r="C141" s="331"/>
      <c r="D141" s="334" t="str">
        <f>B143</f>
        <v>柚山　治</v>
      </c>
      <c r="E141" s="335"/>
      <c r="F141" s="335"/>
      <c r="G141" s="336"/>
      <c r="H141" s="337" t="str">
        <f>B146</f>
        <v>正林隼人</v>
      </c>
      <c r="I141" s="335"/>
      <c r="J141" s="335"/>
      <c r="K141" s="336"/>
      <c r="L141" s="337" t="str">
        <f>B149</f>
        <v>遠藤　司</v>
      </c>
      <c r="M141" s="335"/>
      <c r="N141" s="335"/>
      <c r="O141" s="336"/>
      <c r="P141" s="337" t="str">
        <f>B152</f>
        <v>浜崎啓一郎</v>
      </c>
      <c r="Q141" s="335"/>
      <c r="R141" s="335"/>
      <c r="S141" s="385"/>
      <c r="T141" s="360" t="s">
        <v>5</v>
      </c>
      <c r="U141" s="361"/>
      <c r="V141" s="361"/>
      <c r="W141" s="362"/>
      <c r="X141" s="1"/>
      <c r="Y141" s="413" t="s">
        <v>24</v>
      </c>
      <c r="Z141" s="414"/>
      <c r="AA141" s="413" t="s">
        <v>23</v>
      </c>
      <c r="AB141" s="415"/>
      <c r="AC141" s="414"/>
      <c r="AD141" s="416" t="s">
        <v>22</v>
      </c>
      <c r="AE141" s="417"/>
      <c r="AF141" s="418"/>
      <c r="AG141" s="90"/>
      <c r="AH141" s="90"/>
      <c r="AI141" s="90"/>
      <c r="AJ141" s="90"/>
      <c r="AK141" s="90"/>
      <c r="AL141" s="90"/>
      <c r="AM141" s="71"/>
      <c r="AN141" s="89"/>
      <c r="AO141" s="136"/>
      <c r="AP141" s="91"/>
      <c r="AQ141" s="136"/>
      <c r="AR141" s="136"/>
      <c r="AS141" s="136"/>
      <c r="AT141" s="91"/>
      <c r="AU141" s="136"/>
      <c r="AV141" s="136"/>
      <c r="AW141" s="136"/>
      <c r="AX141" s="91"/>
      <c r="AY141" s="136"/>
      <c r="AZ141" s="136"/>
      <c r="BA141" s="136"/>
      <c r="BB141" s="136"/>
      <c r="BC141" s="136"/>
      <c r="BD141" s="136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</row>
    <row r="142" spans="2:70" ht="12" customHeight="1" thickBot="1" x14ac:dyDescent="0.2">
      <c r="B142" s="332"/>
      <c r="C142" s="333"/>
      <c r="D142" s="363" t="str">
        <f>B144</f>
        <v>石井美紀</v>
      </c>
      <c r="E142" s="364"/>
      <c r="F142" s="364"/>
      <c r="G142" s="365"/>
      <c r="H142" s="366" t="str">
        <f>B147</f>
        <v>織田美保子</v>
      </c>
      <c r="I142" s="364"/>
      <c r="J142" s="364"/>
      <c r="K142" s="365"/>
      <c r="L142" s="366" t="str">
        <f>B150</f>
        <v>斉藤陽子</v>
      </c>
      <c r="M142" s="364"/>
      <c r="N142" s="364"/>
      <c r="O142" s="365"/>
      <c r="P142" s="366" t="str">
        <f>B153</f>
        <v>久保明美</v>
      </c>
      <c r="Q142" s="364"/>
      <c r="R142" s="364"/>
      <c r="S142" s="384"/>
      <c r="T142" s="349" t="s">
        <v>4</v>
      </c>
      <c r="U142" s="350"/>
      <c r="V142" s="350"/>
      <c r="W142" s="351"/>
      <c r="X142" s="1"/>
      <c r="Y142" s="149" t="s">
        <v>21</v>
      </c>
      <c r="Z142" s="150" t="s">
        <v>2</v>
      </c>
      <c r="AA142" s="149" t="s">
        <v>25</v>
      </c>
      <c r="AB142" s="150" t="s">
        <v>20</v>
      </c>
      <c r="AC142" s="151" t="s">
        <v>19</v>
      </c>
      <c r="AD142" s="150" t="s">
        <v>25</v>
      </c>
      <c r="AE142" s="150" t="s">
        <v>20</v>
      </c>
      <c r="AF142" s="151" t="s">
        <v>19</v>
      </c>
      <c r="AG142" s="90"/>
      <c r="AH142" s="90"/>
      <c r="AI142" s="90"/>
      <c r="AJ142" s="90"/>
      <c r="AK142" s="90"/>
      <c r="AL142" s="90"/>
      <c r="AM142" s="71"/>
      <c r="AN142" s="89"/>
      <c r="AO142" s="136"/>
      <c r="AP142" s="91"/>
      <c r="AQ142" s="136"/>
      <c r="AR142" s="136"/>
      <c r="AS142" s="136"/>
      <c r="AT142" s="91"/>
      <c r="AU142" s="136"/>
      <c r="AV142" s="136"/>
      <c r="AW142" s="136"/>
      <c r="AX142" s="91"/>
      <c r="AY142" s="136"/>
      <c r="AZ142" s="136"/>
      <c r="BA142" s="136"/>
      <c r="BB142" s="136"/>
      <c r="BC142" s="136"/>
      <c r="BD142" s="136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</row>
    <row r="143" spans="2:70" ht="12" customHeight="1" x14ac:dyDescent="0.15">
      <c r="B143" s="117" t="s">
        <v>150</v>
      </c>
      <c r="C143" s="118" t="s">
        <v>151</v>
      </c>
      <c r="D143" s="352"/>
      <c r="E143" s="353"/>
      <c r="F143" s="353"/>
      <c r="G143" s="354"/>
      <c r="H143" s="40">
        <v>14</v>
      </c>
      <c r="I143" s="10" t="str">
        <f>IF(H143="","","-")</f>
        <v>-</v>
      </c>
      <c r="J143" s="39">
        <v>16</v>
      </c>
      <c r="K143" s="403" t="str">
        <f>IF(H143&lt;&gt;"",IF(H143&gt;J143,IF(H144&gt;J144,"○",IF(H145&gt;J145,"○","×")),IF(H144&gt;J144,IF(H145&gt;J145,"○","×"),"×")),"")</f>
        <v>×</v>
      </c>
      <c r="L143" s="40">
        <v>15</v>
      </c>
      <c r="M143" s="42" t="str">
        <f t="shared" ref="M143:M148" si="44">IF(L143="","","-")</f>
        <v>-</v>
      </c>
      <c r="N143" s="44">
        <v>6</v>
      </c>
      <c r="O143" s="403" t="str">
        <f>IF(L143&lt;&gt;"",IF(L143&gt;N143,IF(L144&gt;N144,"○",IF(L145&gt;N145,"○","×")),IF(L144&gt;N144,IF(L145&gt;N145,"○","×"),"×")),"")</f>
        <v>×</v>
      </c>
      <c r="P143" s="43">
        <v>13</v>
      </c>
      <c r="Q143" s="42" t="str">
        <f t="shared" ref="Q143:Q151" si="45">IF(P143="","","-")</f>
        <v>-</v>
      </c>
      <c r="R143" s="39">
        <v>15</v>
      </c>
      <c r="S143" s="404" t="str">
        <f>IF(P143&lt;&gt;"",IF(P143&gt;R143,IF(P144&gt;R144,"○",IF(P145&gt;R145,"○","×")),IF(P144&gt;R144,IF(P145&gt;R145,"○","×"),"×")),"")</f>
        <v>×</v>
      </c>
      <c r="T143" s="394" t="s">
        <v>394</v>
      </c>
      <c r="U143" s="395"/>
      <c r="V143" s="395"/>
      <c r="W143" s="396"/>
      <c r="X143" s="1"/>
      <c r="Y143" s="25"/>
      <c r="Z143" s="24"/>
      <c r="AA143" s="147"/>
      <c r="AB143" s="148"/>
      <c r="AC143" s="21"/>
      <c r="AD143" s="24"/>
      <c r="AE143" s="24"/>
      <c r="AF143" s="23"/>
      <c r="AG143" s="90"/>
      <c r="AH143" s="90"/>
      <c r="AI143" s="90"/>
      <c r="AJ143" s="90"/>
      <c r="AK143" s="90"/>
      <c r="AL143" s="90"/>
      <c r="AM143" s="71"/>
      <c r="AN143" s="89"/>
      <c r="AO143" s="136"/>
      <c r="AP143" s="91"/>
      <c r="AQ143" s="136"/>
      <c r="AR143" s="136"/>
      <c r="AS143" s="136"/>
      <c r="AT143" s="91"/>
      <c r="AU143" s="136"/>
      <c r="AV143" s="136"/>
      <c r="AW143" s="136"/>
      <c r="AX143" s="91"/>
      <c r="AY143" s="136"/>
      <c r="AZ143" s="136"/>
      <c r="BA143" s="136"/>
      <c r="BB143" s="136"/>
      <c r="BC143" s="136"/>
      <c r="BD143" s="136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</row>
    <row r="144" spans="2:70" ht="12" customHeight="1" x14ac:dyDescent="0.15">
      <c r="B144" s="117" t="s">
        <v>152</v>
      </c>
      <c r="C144" s="118" t="s">
        <v>153</v>
      </c>
      <c r="D144" s="355"/>
      <c r="E144" s="287"/>
      <c r="F144" s="287"/>
      <c r="G144" s="288"/>
      <c r="H144" s="40">
        <v>8</v>
      </c>
      <c r="I144" s="10" t="str">
        <f>IF(H144="","","-")</f>
        <v>-</v>
      </c>
      <c r="J144" s="41">
        <v>15</v>
      </c>
      <c r="K144" s="398"/>
      <c r="L144" s="40">
        <v>8</v>
      </c>
      <c r="M144" s="10" t="str">
        <f t="shared" si="44"/>
        <v>-</v>
      </c>
      <c r="N144" s="39">
        <v>15</v>
      </c>
      <c r="O144" s="398"/>
      <c r="P144" s="40">
        <v>4</v>
      </c>
      <c r="Q144" s="10" t="str">
        <f t="shared" si="45"/>
        <v>-</v>
      </c>
      <c r="R144" s="39">
        <v>15</v>
      </c>
      <c r="S144" s="401"/>
      <c r="T144" s="376"/>
      <c r="U144" s="377"/>
      <c r="V144" s="377"/>
      <c r="W144" s="378"/>
      <c r="X144" s="1"/>
      <c r="Y144" s="25">
        <f>COUNTIF(D143:S145,"○")</f>
        <v>0</v>
      </c>
      <c r="Z144" s="24">
        <f>COUNTIF(D143:S145,"×")</f>
        <v>3</v>
      </c>
      <c r="AA144" s="18">
        <f>(IF((D143&gt;F143),1,0))+(IF((D144&gt;F144),1,0))+(IF((D145&gt;F145),1,0))+(IF((H143&gt;J143),1,0))+(IF((H144&gt;J144),1,0))+(IF((H145&gt;J145),1,0))+(IF((L143&gt;N143),1,0))+(IF((L144&gt;N144),1,0))+(IF((L145&gt;N145),1,0))+(IF((P143&gt;R143),1,0))+(IF((P144&gt;R144),1,0))+(IF((P145&gt;R145),1,0))</f>
        <v>1</v>
      </c>
      <c r="AB144" s="6">
        <f>(IF((D143&lt;F143),1,0))+(IF((D144&lt;F144),1,0))+(IF((D145&lt;F145),1,0))+(IF((H143&lt;J143),1,0))+(IF((H144&lt;J144),1,0))+(IF((H145&lt;J145),1,0))+(IF((L143&lt;N143),1,0))+(IF((L144&lt;N144),1,0))+(IF((L145&lt;N145),1,0))+(IF((P143&lt;R143),1,0))+(IF((P144&lt;R144),1,0))+(IF((P145&lt;R145),1,0))</f>
        <v>6</v>
      </c>
      <c r="AC144" s="17">
        <f>AA144-AB144</f>
        <v>-5</v>
      </c>
      <c r="AD144" s="24">
        <f>SUM(D143:D145,H143:H145,L143:L145,P143:P145)</f>
        <v>74</v>
      </c>
      <c r="AE144" s="24">
        <f>SUM(F143:F145,J143:J145,N143:N145,R143:R145)</f>
        <v>97</v>
      </c>
      <c r="AF144" s="23">
        <f>AD144-AE144</f>
        <v>-23</v>
      </c>
      <c r="AG144" s="90"/>
      <c r="AH144" s="90"/>
      <c r="AI144" s="90"/>
      <c r="AJ144" s="90"/>
      <c r="AK144" s="90"/>
      <c r="AL144" s="90"/>
      <c r="AM144" s="71"/>
      <c r="AN144" s="89"/>
      <c r="AO144" s="136"/>
      <c r="AP144" s="91"/>
      <c r="AQ144" s="136"/>
      <c r="AR144" s="136"/>
      <c r="AS144" s="136"/>
      <c r="AT144" s="91"/>
      <c r="AU144" s="136"/>
      <c r="AV144" s="136"/>
      <c r="AW144" s="136"/>
      <c r="AX144" s="91"/>
      <c r="AY144" s="136"/>
      <c r="AZ144" s="136"/>
      <c r="BA144" s="136"/>
      <c r="BB144" s="136"/>
      <c r="BC144" s="136"/>
      <c r="BD144" s="136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</row>
    <row r="145" spans="1:70" ht="12" customHeight="1" x14ac:dyDescent="0.15">
      <c r="B145" s="119"/>
      <c r="C145" s="120" t="s">
        <v>154</v>
      </c>
      <c r="D145" s="356"/>
      <c r="E145" s="315"/>
      <c r="F145" s="315"/>
      <c r="G145" s="316"/>
      <c r="H145" s="34"/>
      <c r="I145" s="10" t="str">
        <f>IF(H145="","","-")</f>
        <v/>
      </c>
      <c r="J145" s="33"/>
      <c r="K145" s="398"/>
      <c r="L145" s="34">
        <v>12</v>
      </c>
      <c r="M145" s="37" t="str">
        <f t="shared" si="44"/>
        <v>-</v>
      </c>
      <c r="N145" s="33">
        <v>15</v>
      </c>
      <c r="O145" s="398"/>
      <c r="P145" s="34"/>
      <c r="Q145" s="37" t="str">
        <f t="shared" si="45"/>
        <v/>
      </c>
      <c r="R145" s="33"/>
      <c r="S145" s="401"/>
      <c r="T145" s="8">
        <f>Y144</f>
        <v>0</v>
      </c>
      <c r="U145" s="2" t="s">
        <v>3</v>
      </c>
      <c r="V145" s="2">
        <f>Z144</f>
        <v>3</v>
      </c>
      <c r="W145" s="7" t="s">
        <v>2</v>
      </c>
      <c r="X145" s="1"/>
      <c r="Y145" s="25"/>
      <c r="Z145" s="24"/>
      <c r="AA145" s="25"/>
      <c r="AB145" s="24"/>
      <c r="AC145" s="23"/>
      <c r="AD145" s="24"/>
      <c r="AE145" s="24"/>
      <c r="AF145" s="23"/>
      <c r="AG145" s="90"/>
      <c r="AH145" s="90"/>
      <c r="AI145" s="90"/>
      <c r="AJ145" s="90"/>
      <c r="AK145" s="90"/>
      <c r="AL145" s="90"/>
      <c r="AM145" s="71"/>
      <c r="AN145" s="89"/>
      <c r="AO145" s="136"/>
      <c r="AP145" s="91"/>
      <c r="AQ145" s="136"/>
      <c r="AR145" s="136"/>
      <c r="AS145" s="136"/>
      <c r="AT145" s="91"/>
      <c r="AU145" s="136"/>
      <c r="AV145" s="136"/>
      <c r="AW145" s="136"/>
      <c r="AX145" s="91"/>
      <c r="AY145" s="136"/>
      <c r="AZ145" s="136"/>
      <c r="BA145" s="136"/>
      <c r="BB145" s="136"/>
      <c r="BC145" s="136"/>
      <c r="BD145" s="136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</row>
    <row r="146" spans="1:70" ht="12" customHeight="1" x14ac:dyDescent="0.15">
      <c r="B146" s="117" t="s">
        <v>155</v>
      </c>
      <c r="C146" s="121" t="s">
        <v>94</v>
      </c>
      <c r="D146" s="30">
        <f>IF(J143="","",J143)</f>
        <v>16</v>
      </c>
      <c r="E146" s="10" t="str">
        <f t="shared" ref="E146:E154" si="46">IF(D146="","","-")</f>
        <v>-</v>
      </c>
      <c r="F146" s="153">
        <f>IF(H143="","",H143)</f>
        <v>14</v>
      </c>
      <c r="G146" s="281" t="str">
        <f>IF(K143="","",IF(K143="○","×",IF(K143="×","○")))</f>
        <v>○</v>
      </c>
      <c r="H146" s="283"/>
      <c r="I146" s="284"/>
      <c r="J146" s="284"/>
      <c r="K146" s="285"/>
      <c r="L146" s="40">
        <v>15</v>
      </c>
      <c r="M146" s="10" t="str">
        <f t="shared" si="44"/>
        <v>-</v>
      </c>
      <c r="N146" s="39">
        <v>9</v>
      </c>
      <c r="O146" s="397" t="str">
        <f>IF(L146&lt;&gt;"",IF(L146&gt;N146,IF(L147&gt;N147,"○",IF(L148&gt;N148,"○","×")),IF(L147&gt;N147,IF(L148&gt;N148,"○","×"),"×")),"")</f>
        <v>○</v>
      </c>
      <c r="P146" s="40">
        <v>13</v>
      </c>
      <c r="Q146" s="10" t="str">
        <f t="shared" si="45"/>
        <v>-</v>
      </c>
      <c r="R146" s="39">
        <v>15</v>
      </c>
      <c r="S146" s="400" t="str">
        <f>IF(P146&lt;&gt;"",IF(P146&gt;R146,IF(P147&gt;R147,"○",IF(P148&gt;R148,"○","×")),IF(P147&gt;R147,IF(P148&gt;R148,"○","×"),"×")),"")</f>
        <v>×</v>
      </c>
      <c r="T146" s="373" t="s">
        <v>392</v>
      </c>
      <c r="U146" s="374"/>
      <c r="V146" s="374"/>
      <c r="W146" s="375"/>
      <c r="X146" s="1"/>
      <c r="Y146" s="147"/>
      <c r="Z146" s="148"/>
      <c r="AA146" s="147"/>
      <c r="AB146" s="148"/>
      <c r="AC146" s="21"/>
      <c r="AD146" s="148"/>
      <c r="AE146" s="148"/>
      <c r="AF146" s="21"/>
      <c r="AG146" s="90"/>
      <c r="AH146" s="90"/>
      <c r="AI146" s="90"/>
      <c r="AJ146" s="90"/>
      <c r="AK146" s="90"/>
      <c r="AL146" s="90"/>
      <c r="AM146" s="71"/>
      <c r="AN146" s="89"/>
      <c r="AO146" s="136"/>
      <c r="AP146" s="91"/>
      <c r="AQ146" s="136"/>
      <c r="AR146" s="136"/>
      <c r="AS146" s="136"/>
      <c r="AT146" s="91"/>
      <c r="AU146" s="136"/>
      <c r="AV146" s="136"/>
      <c r="AW146" s="136"/>
      <c r="AX146" s="91"/>
      <c r="AY146" s="136"/>
      <c r="AZ146" s="136"/>
      <c r="BA146" s="136"/>
      <c r="BB146" s="136"/>
      <c r="BC146" s="136"/>
      <c r="BD146" s="136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</row>
    <row r="147" spans="1:70" ht="12" customHeight="1" x14ac:dyDescent="0.15">
      <c r="B147" s="117" t="s">
        <v>156</v>
      </c>
      <c r="C147" s="118" t="s">
        <v>96</v>
      </c>
      <c r="D147" s="30">
        <f>IF(J144="","",J144)</f>
        <v>15</v>
      </c>
      <c r="E147" s="10" t="str">
        <f t="shared" si="46"/>
        <v>-</v>
      </c>
      <c r="F147" s="153">
        <f>IF(H144="","",H144)</f>
        <v>8</v>
      </c>
      <c r="G147" s="282" t="str">
        <f>IF(I144="","",I144)</f>
        <v>-</v>
      </c>
      <c r="H147" s="286"/>
      <c r="I147" s="287"/>
      <c r="J147" s="287"/>
      <c r="K147" s="288"/>
      <c r="L147" s="40">
        <v>13</v>
      </c>
      <c r="M147" s="10" t="str">
        <f t="shared" si="44"/>
        <v>-</v>
      </c>
      <c r="N147" s="39">
        <v>15</v>
      </c>
      <c r="O147" s="398"/>
      <c r="P147" s="40">
        <v>14</v>
      </c>
      <c r="Q147" s="10" t="str">
        <f t="shared" si="45"/>
        <v>-</v>
      </c>
      <c r="R147" s="39">
        <v>16</v>
      </c>
      <c r="S147" s="401"/>
      <c r="T147" s="376"/>
      <c r="U147" s="377"/>
      <c r="V147" s="377"/>
      <c r="W147" s="378"/>
      <c r="X147" s="1"/>
      <c r="Y147" s="25">
        <f>COUNTIF(D146:S148,"○")</f>
        <v>2</v>
      </c>
      <c r="Z147" s="24">
        <f>COUNTIF(D146:S148,"×")</f>
        <v>1</v>
      </c>
      <c r="AA147" s="18">
        <f>(IF((D146&gt;F146),1,0))+(IF((D147&gt;F147),1,0))+(IF((D148&gt;F148),1,0))+(IF((H146&gt;J146),1,0))+(IF((H147&gt;J147),1,0))+(IF((H148&gt;J148),1,0))+(IF((L146&gt;N146),1,0))+(IF((L147&gt;N147),1,0))+(IF((L148&gt;N148),1,0))+(IF((P146&gt;R146),1,0))+(IF((P147&gt;R147),1,0))+(IF((P148&gt;R148),1,0))</f>
        <v>4</v>
      </c>
      <c r="AB147" s="6">
        <f>(IF((D146&lt;F146),1,0))+(IF((D147&lt;F147),1,0))+(IF((D148&lt;F148),1,0))+(IF((H146&lt;J146),1,0))+(IF((H147&lt;J147),1,0))+(IF((H148&lt;J148),1,0))+(IF((L146&lt;N146),1,0))+(IF((L147&lt;N147),1,0))+(IF((L148&lt;N148),1,0))+(IF((P146&lt;R146),1,0))+(IF((P147&lt;R147),1,0))+(IF((P148&lt;R148),1,0))</f>
        <v>3</v>
      </c>
      <c r="AC147" s="17">
        <f>AA147-AB147</f>
        <v>1</v>
      </c>
      <c r="AD147" s="24">
        <f>SUM(D146:D148,H146:H148,L146:L148,P146:P148)</f>
        <v>101</v>
      </c>
      <c r="AE147" s="24">
        <f>SUM(F146:F148,J146:J148,N146:N148,R146:R148)</f>
        <v>85</v>
      </c>
      <c r="AF147" s="23">
        <f>AD147-AE147</f>
        <v>16</v>
      </c>
      <c r="AG147" s="90"/>
      <c r="AH147" s="90"/>
      <c r="AI147" s="90"/>
      <c r="AJ147" s="90"/>
      <c r="AK147" s="90"/>
      <c r="AL147" s="90"/>
      <c r="AM147" s="71"/>
      <c r="AN147" s="89"/>
      <c r="AO147" s="136"/>
      <c r="AP147" s="91"/>
      <c r="AQ147" s="136"/>
      <c r="AR147" s="136"/>
      <c r="AS147" s="136"/>
      <c r="AT147" s="91"/>
      <c r="AU147" s="136"/>
      <c r="AV147" s="136"/>
      <c r="AW147" s="136"/>
      <c r="AX147" s="91"/>
      <c r="AY147" s="136"/>
      <c r="AZ147" s="136"/>
      <c r="BA147" s="136"/>
      <c r="BB147" s="136"/>
      <c r="BC147" s="136"/>
      <c r="BD147" s="136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</row>
    <row r="148" spans="1:70" ht="12" customHeight="1" x14ac:dyDescent="0.15">
      <c r="B148" s="119"/>
      <c r="C148" s="122" t="s">
        <v>97</v>
      </c>
      <c r="D148" s="38" t="str">
        <f>IF(J145="","",J145)</f>
        <v/>
      </c>
      <c r="E148" s="10" t="str">
        <f t="shared" si="46"/>
        <v/>
      </c>
      <c r="F148" s="35" t="str">
        <f>IF(H145="","",H145)</f>
        <v/>
      </c>
      <c r="G148" s="313" t="str">
        <f>IF(I145="","",I145)</f>
        <v/>
      </c>
      <c r="H148" s="314"/>
      <c r="I148" s="315"/>
      <c r="J148" s="315"/>
      <c r="K148" s="316"/>
      <c r="L148" s="34">
        <v>15</v>
      </c>
      <c r="M148" s="10" t="str">
        <f t="shared" si="44"/>
        <v>-</v>
      </c>
      <c r="N148" s="33">
        <v>8</v>
      </c>
      <c r="O148" s="399"/>
      <c r="P148" s="34"/>
      <c r="Q148" s="37" t="str">
        <f t="shared" si="45"/>
        <v/>
      </c>
      <c r="R148" s="33"/>
      <c r="S148" s="402"/>
      <c r="T148" s="8">
        <f>Y147</f>
        <v>2</v>
      </c>
      <c r="U148" s="2" t="s">
        <v>3</v>
      </c>
      <c r="V148" s="2">
        <f>Z147</f>
        <v>1</v>
      </c>
      <c r="W148" s="7" t="s">
        <v>2</v>
      </c>
      <c r="X148" s="1"/>
      <c r="Y148" s="14"/>
      <c r="Z148" s="13"/>
      <c r="AA148" s="14"/>
      <c r="AB148" s="13"/>
      <c r="AC148" s="12"/>
      <c r="AD148" s="13"/>
      <c r="AE148" s="13"/>
      <c r="AF148" s="12"/>
      <c r="AG148" s="90"/>
      <c r="AH148" s="90"/>
      <c r="AI148" s="90"/>
      <c r="AJ148" s="90"/>
      <c r="AK148" s="90"/>
      <c r="AL148" s="90"/>
      <c r="AM148" s="71"/>
      <c r="AN148" s="89"/>
      <c r="AO148" s="136"/>
      <c r="AP148" s="91"/>
      <c r="AQ148" s="136"/>
      <c r="AR148" s="136"/>
      <c r="AS148" s="136"/>
      <c r="AT148" s="91"/>
      <c r="AU148" s="136"/>
      <c r="AV148" s="136"/>
      <c r="AW148" s="136"/>
      <c r="AX148" s="91"/>
      <c r="AY148" s="136"/>
      <c r="AZ148" s="136"/>
      <c r="BA148" s="136"/>
      <c r="BB148" s="136"/>
      <c r="BC148" s="136"/>
      <c r="BD148" s="136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</row>
    <row r="149" spans="1:70" ht="12" customHeight="1" x14ac:dyDescent="0.15">
      <c r="B149" s="123" t="s">
        <v>157</v>
      </c>
      <c r="C149" s="118" t="s">
        <v>158</v>
      </c>
      <c r="D149" s="30">
        <f>IF(N143="","",N143)</f>
        <v>6</v>
      </c>
      <c r="E149" s="32" t="str">
        <f t="shared" si="46"/>
        <v>-</v>
      </c>
      <c r="F149" s="153">
        <f>IF(L143="","",L143)</f>
        <v>15</v>
      </c>
      <c r="G149" s="281" t="str">
        <f>IF(O143="","",IF(O143="○","×",IF(O143="×","○")))</f>
        <v>○</v>
      </c>
      <c r="H149" s="29">
        <f>IF(N146="","",N146)</f>
        <v>9</v>
      </c>
      <c r="I149" s="10" t="str">
        <f t="shared" ref="I149:I154" si="47">IF(H149="","","-")</f>
        <v>-</v>
      </c>
      <c r="J149" s="153">
        <f>IF(L146="","",L146)</f>
        <v>15</v>
      </c>
      <c r="K149" s="281" t="str">
        <f>IF(O146="","",IF(O146="○","×",IF(O146="×","○")))</f>
        <v>×</v>
      </c>
      <c r="L149" s="283"/>
      <c r="M149" s="284"/>
      <c r="N149" s="284"/>
      <c r="O149" s="285"/>
      <c r="P149" s="40">
        <v>15</v>
      </c>
      <c r="Q149" s="10" t="str">
        <f t="shared" si="45"/>
        <v>-</v>
      </c>
      <c r="R149" s="39">
        <v>17</v>
      </c>
      <c r="S149" s="401" t="str">
        <f>IF(P149&lt;&gt;"",IF(P149&gt;R149,IF(P150&gt;R150,"○",IF(P151&gt;R151,"○","×")),IF(P150&gt;R150,IF(P151&gt;R151,"○","×"),"×")),"")</f>
        <v>×</v>
      </c>
      <c r="T149" s="373" t="s">
        <v>393</v>
      </c>
      <c r="U149" s="374"/>
      <c r="V149" s="374"/>
      <c r="W149" s="375"/>
      <c r="X149" s="1"/>
      <c r="Y149" s="25"/>
      <c r="Z149" s="24"/>
      <c r="AA149" s="25"/>
      <c r="AB149" s="24"/>
      <c r="AC149" s="23"/>
      <c r="AD149" s="24"/>
      <c r="AE149" s="24"/>
      <c r="AF149" s="23"/>
      <c r="AG149" s="90"/>
      <c r="AH149" s="90"/>
      <c r="AI149" s="90"/>
      <c r="AJ149" s="90"/>
      <c r="AK149" s="90"/>
      <c r="AL149" s="90"/>
      <c r="AM149" s="71"/>
      <c r="AN149" s="89"/>
      <c r="AO149" s="136"/>
      <c r="AP149" s="91"/>
      <c r="AQ149" s="136"/>
      <c r="AR149" s="136"/>
      <c r="AS149" s="136"/>
      <c r="AT149" s="91"/>
      <c r="AU149" s="136"/>
      <c r="AV149" s="136"/>
      <c r="AW149" s="136"/>
      <c r="AX149" s="91"/>
      <c r="AY149" s="136"/>
      <c r="AZ149" s="136"/>
      <c r="BA149" s="136"/>
      <c r="BB149" s="136"/>
      <c r="BC149" s="136"/>
      <c r="BD149" s="136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</row>
    <row r="150" spans="1:70" ht="12" customHeight="1" x14ac:dyDescent="0.15">
      <c r="B150" s="123" t="s">
        <v>159</v>
      </c>
      <c r="C150" s="118" t="s">
        <v>88</v>
      </c>
      <c r="D150" s="30">
        <f>IF(N144="","",N144)</f>
        <v>15</v>
      </c>
      <c r="E150" s="10" t="str">
        <f t="shared" si="46"/>
        <v>-</v>
      </c>
      <c r="F150" s="153">
        <f>IF(L144="","",L144)</f>
        <v>8</v>
      </c>
      <c r="G150" s="282" t="str">
        <f>IF(I147="","",I147)</f>
        <v/>
      </c>
      <c r="H150" s="29">
        <f>IF(N147="","",N147)</f>
        <v>15</v>
      </c>
      <c r="I150" s="10" t="str">
        <f t="shared" si="47"/>
        <v>-</v>
      </c>
      <c r="J150" s="153">
        <f>IF(L147="","",L147)</f>
        <v>13</v>
      </c>
      <c r="K150" s="282" t="str">
        <f>IF(M147="","",M147)</f>
        <v>-</v>
      </c>
      <c r="L150" s="286"/>
      <c r="M150" s="287"/>
      <c r="N150" s="287"/>
      <c r="O150" s="288"/>
      <c r="P150" s="40">
        <v>4</v>
      </c>
      <c r="Q150" s="10" t="str">
        <f t="shared" si="45"/>
        <v>-</v>
      </c>
      <c r="R150" s="39">
        <v>15</v>
      </c>
      <c r="S150" s="401"/>
      <c r="T150" s="376"/>
      <c r="U150" s="377"/>
      <c r="V150" s="377"/>
      <c r="W150" s="378"/>
      <c r="X150" s="1"/>
      <c r="Y150" s="25">
        <f>COUNTIF(D149:S151,"○")</f>
        <v>1</v>
      </c>
      <c r="Z150" s="24">
        <f>COUNTIF(D149:S151,"×")</f>
        <v>2</v>
      </c>
      <c r="AA150" s="18">
        <f>(IF((D149&gt;F149),1,0))+(IF((D150&gt;F150),1,0))+(IF((D151&gt;F151),1,0))+(IF((H149&gt;J149),1,0))+(IF((H150&gt;J150),1,0))+(IF((H151&gt;J151),1,0))+(IF((L149&gt;N149),1,0))+(IF((L150&gt;N150),1,0))+(IF((L151&gt;N151),1,0))+(IF((P149&gt;R149),1,0))+(IF((P150&gt;R150),1,0))+(IF((P151&gt;R151),1,0))</f>
        <v>3</v>
      </c>
      <c r="AB150" s="6">
        <f>(IF((D149&lt;F149),1,0))+(IF((D150&lt;F150),1,0))+(IF((D151&lt;F151),1,0))+(IF((H149&lt;J149),1,0))+(IF((H150&lt;J150),1,0))+(IF((H151&lt;J151),1,0))+(IF((L149&lt;N149),1,0))+(IF((L150&lt;N150),1,0))+(IF((L151&lt;N151),1,0))+(IF((P149&lt;R149),1,0))+(IF((P150&lt;R150),1,0))+(IF((P151&lt;R151),1,0))</f>
        <v>6</v>
      </c>
      <c r="AC150" s="17">
        <f>AA150-AB150</f>
        <v>-3</v>
      </c>
      <c r="AD150" s="24">
        <f>SUM(D149:D151,H149:H151,L149:L151,P149:P151)</f>
        <v>96</v>
      </c>
      <c r="AE150" s="24">
        <f>SUM(F149:F151,J149:J151,N149:N151,R149:R151)</f>
        <v>125</v>
      </c>
      <c r="AF150" s="23">
        <f>AD150-AE150</f>
        <v>-29</v>
      </c>
      <c r="AG150" s="90"/>
      <c r="AH150" s="90"/>
      <c r="AI150" s="90"/>
      <c r="AJ150" s="90"/>
      <c r="AK150" s="90"/>
      <c r="AL150" s="90"/>
      <c r="AM150" s="71"/>
      <c r="AN150" s="89"/>
      <c r="AO150" s="136"/>
      <c r="AP150" s="91"/>
      <c r="AQ150" s="136"/>
      <c r="AR150" s="136"/>
      <c r="AS150" s="136"/>
      <c r="AT150" s="91"/>
      <c r="AU150" s="136"/>
      <c r="AV150" s="136"/>
      <c r="AW150" s="136"/>
      <c r="AX150" s="91"/>
      <c r="AY150" s="136"/>
      <c r="AZ150" s="136"/>
      <c r="BA150" s="136"/>
      <c r="BB150" s="136"/>
      <c r="BC150" s="136"/>
      <c r="BD150" s="136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</row>
    <row r="151" spans="1:70" ht="12" customHeight="1" x14ac:dyDescent="0.15">
      <c r="B151" s="119"/>
      <c r="C151" s="120" t="s">
        <v>26</v>
      </c>
      <c r="D151" s="38">
        <f>IF(N145="","",N145)</f>
        <v>15</v>
      </c>
      <c r="E151" s="37" t="str">
        <f t="shared" si="46"/>
        <v>-</v>
      </c>
      <c r="F151" s="35">
        <f>IF(L145="","",L145)</f>
        <v>12</v>
      </c>
      <c r="G151" s="313" t="str">
        <f>IF(I148="","",I148)</f>
        <v/>
      </c>
      <c r="H151" s="36">
        <f>IF(N148="","",N148)</f>
        <v>8</v>
      </c>
      <c r="I151" s="10" t="str">
        <f t="shared" si="47"/>
        <v>-</v>
      </c>
      <c r="J151" s="35">
        <f>IF(L148="","",L148)</f>
        <v>15</v>
      </c>
      <c r="K151" s="313" t="str">
        <f>IF(M148="","",M148)</f>
        <v>-</v>
      </c>
      <c r="L151" s="314"/>
      <c r="M151" s="315"/>
      <c r="N151" s="315"/>
      <c r="O151" s="316"/>
      <c r="P151" s="34">
        <v>9</v>
      </c>
      <c r="Q151" s="10" t="str">
        <f t="shared" si="45"/>
        <v>-</v>
      </c>
      <c r="R151" s="33">
        <v>15</v>
      </c>
      <c r="S151" s="402"/>
      <c r="T151" s="8">
        <f>Y150</f>
        <v>1</v>
      </c>
      <c r="U151" s="2" t="s">
        <v>3</v>
      </c>
      <c r="V151" s="2">
        <f>Z150</f>
        <v>2</v>
      </c>
      <c r="W151" s="7" t="s">
        <v>2</v>
      </c>
      <c r="X151" s="1"/>
      <c r="Y151" s="25"/>
      <c r="Z151" s="24"/>
      <c r="AA151" s="25"/>
      <c r="AB151" s="24"/>
      <c r="AC151" s="23"/>
      <c r="AD151" s="24"/>
      <c r="AE151" s="24"/>
      <c r="AF151" s="23"/>
      <c r="AG151" s="90"/>
      <c r="AH151" s="90"/>
      <c r="AI151" s="90"/>
      <c r="AJ151" s="90"/>
      <c r="AK151" s="90"/>
      <c r="AL151" s="90"/>
      <c r="AM151" s="71"/>
      <c r="AN151" s="89"/>
      <c r="AO151" s="136"/>
      <c r="AP151" s="91"/>
      <c r="AQ151" s="136"/>
      <c r="AR151" s="136"/>
      <c r="AS151" s="136"/>
      <c r="AT151" s="91"/>
      <c r="AU151" s="136"/>
      <c r="AV151" s="136"/>
      <c r="AW151" s="136"/>
      <c r="AX151" s="91"/>
      <c r="AY151" s="136"/>
      <c r="AZ151" s="136"/>
      <c r="BA151" s="136"/>
      <c r="BB151" s="136"/>
      <c r="BC151" s="136"/>
      <c r="BD151" s="136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</row>
    <row r="152" spans="1:70" ht="12" customHeight="1" x14ac:dyDescent="0.15">
      <c r="B152" s="124" t="s">
        <v>160</v>
      </c>
      <c r="C152" s="121" t="s">
        <v>161</v>
      </c>
      <c r="D152" s="30">
        <f>IF(R143="","",R143)</f>
        <v>15</v>
      </c>
      <c r="E152" s="10" t="str">
        <f t="shared" si="46"/>
        <v>-</v>
      </c>
      <c r="F152" s="153">
        <f>IF(P143="","",P143)</f>
        <v>13</v>
      </c>
      <c r="G152" s="281" t="str">
        <f>IF(S143="","",IF(S143="○","×",IF(S143="×","○")))</f>
        <v>○</v>
      </c>
      <c r="H152" s="29">
        <f>IF(R146="","",R146)</f>
        <v>15</v>
      </c>
      <c r="I152" s="32" t="str">
        <f t="shared" si="47"/>
        <v>-</v>
      </c>
      <c r="J152" s="153">
        <f>IF(P146="","",P146)</f>
        <v>13</v>
      </c>
      <c r="K152" s="281" t="str">
        <f>IF(S146="","",IF(S146="○","×",IF(S146="×","○")))</f>
        <v>○</v>
      </c>
      <c r="L152" s="31">
        <f>IF(R149="","",R149)</f>
        <v>17</v>
      </c>
      <c r="M152" s="10" t="str">
        <f>IF(L152="","","-")</f>
        <v>-</v>
      </c>
      <c r="N152" s="152">
        <f>IF(P149="","",P149)</f>
        <v>15</v>
      </c>
      <c r="O152" s="281" t="str">
        <f>IF(S149="","",IF(S149="○","×",IF(S149="×","○")))</f>
        <v>○</v>
      </c>
      <c r="P152" s="283"/>
      <c r="Q152" s="284"/>
      <c r="R152" s="284"/>
      <c r="S152" s="368"/>
      <c r="T152" s="373" t="s">
        <v>391</v>
      </c>
      <c r="U152" s="374"/>
      <c r="V152" s="374"/>
      <c r="W152" s="375"/>
      <c r="X152" s="1"/>
      <c r="Y152" s="147"/>
      <c r="Z152" s="148"/>
      <c r="AA152" s="147"/>
      <c r="AB152" s="148"/>
      <c r="AC152" s="21"/>
      <c r="AD152" s="148"/>
      <c r="AE152" s="148"/>
      <c r="AF152" s="21"/>
      <c r="AG152" s="90"/>
      <c r="AH152" s="90"/>
      <c r="AI152" s="90"/>
      <c r="AJ152" s="90"/>
      <c r="AK152" s="90"/>
      <c r="AL152" s="90"/>
      <c r="AM152" s="71"/>
      <c r="AN152" s="89"/>
      <c r="AO152" s="136"/>
      <c r="AP152" s="91"/>
      <c r="AQ152" s="136"/>
      <c r="AR152" s="136"/>
      <c r="AS152" s="136"/>
      <c r="AT152" s="91"/>
      <c r="AU152" s="136"/>
      <c r="AV152" s="136"/>
      <c r="AW152" s="136"/>
      <c r="AX152" s="91"/>
      <c r="AY152" s="136"/>
      <c r="AZ152" s="136"/>
      <c r="BA152" s="136"/>
      <c r="BB152" s="136"/>
      <c r="BC152" s="136"/>
      <c r="BD152" s="136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</row>
    <row r="153" spans="1:70" ht="12" customHeight="1" x14ac:dyDescent="0.15">
      <c r="B153" s="123" t="s">
        <v>162</v>
      </c>
      <c r="C153" s="118" t="s">
        <v>161</v>
      </c>
      <c r="D153" s="30">
        <f>IF(R144="","",R144)</f>
        <v>15</v>
      </c>
      <c r="E153" s="10" t="str">
        <f t="shared" si="46"/>
        <v>-</v>
      </c>
      <c r="F153" s="153">
        <f>IF(P144="","",P144)</f>
        <v>4</v>
      </c>
      <c r="G153" s="282" t="str">
        <f>IF(I150="","",I150)</f>
        <v>-</v>
      </c>
      <c r="H153" s="29">
        <f>IF(R147="","",R147)</f>
        <v>16</v>
      </c>
      <c r="I153" s="10" t="str">
        <f t="shared" si="47"/>
        <v>-</v>
      </c>
      <c r="J153" s="153">
        <f>IF(P147="","",P147)</f>
        <v>14</v>
      </c>
      <c r="K153" s="282" t="str">
        <f>IF(M150="","",M150)</f>
        <v/>
      </c>
      <c r="L153" s="29">
        <f>IF(R150="","",R150)</f>
        <v>15</v>
      </c>
      <c r="M153" s="10" t="str">
        <f>IF(L153="","","-")</f>
        <v>-</v>
      </c>
      <c r="N153" s="153">
        <f>IF(P150="","",P150)</f>
        <v>4</v>
      </c>
      <c r="O153" s="282" t="str">
        <f>IF(Q150="","",Q150)</f>
        <v>-</v>
      </c>
      <c r="P153" s="286"/>
      <c r="Q153" s="287"/>
      <c r="R153" s="287"/>
      <c r="S153" s="369"/>
      <c r="T153" s="376"/>
      <c r="U153" s="377"/>
      <c r="V153" s="377"/>
      <c r="W153" s="378"/>
      <c r="X153" s="1"/>
      <c r="Y153" s="25">
        <f>COUNTIF(D152:S154,"○")</f>
        <v>3</v>
      </c>
      <c r="Z153" s="24">
        <f>COUNTIF(D152:S154,"×")</f>
        <v>0</v>
      </c>
      <c r="AA153" s="18">
        <f>(IF((D152&gt;F152),1,0))+(IF((D153&gt;F153),1,0))+(IF((D154&gt;F154),1,0))+(IF((H152&gt;J152),1,0))+(IF((H153&gt;J153),1,0))+(IF((H154&gt;J154),1,0))+(IF((L152&gt;N152),1,0))+(IF((L153&gt;N153),1,0))+(IF((L154&gt;N154),1,0))+(IF((P152&gt;R152),1,0))+(IF((P153&gt;R153),1,0))+(IF((P154&gt;R154),1,0))</f>
        <v>7</v>
      </c>
      <c r="AB153" s="6">
        <f>(IF((D152&lt;F152),1,0))+(IF((D153&lt;F153),1,0))+(IF((D154&lt;F154),1,0))+(IF((H152&lt;J152),1,0))+(IF((H153&lt;J153),1,0))+(IF((H154&lt;J154),1,0))+(IF((L152&lt;N152),1,0))+(IF((L153&lt;N153),1,0))+(IF((L154&lt;N154),1,0))+(IF((P152&lt;R152),1,0))+(IF((P153&lt;R153),1,0))+(IF((P154&lt;R154),1,0))</f>
        <v>0</v>
      </c>
      <c r="AC153" s="17">
        <f>AA153-AB153</f>
        <v>7</v>
      </c>
      <c r="AD153" s="24">
        <f>SUM(D152:D154,H152:H154,L152:L154,P152:P154)</f>
        <v>108</v>
      </c>
      <c r="AE153" s="24">
        <f>SUM(F152:F154,J152:J154,N152:N154,R152:R154)</f>
        <v>72</v>
      </c>
      <c r="AF153" s="23">
        <f>AD153-AE153</f>
        <v>36</v>
      </c>
      <c r="AG153" s="90"/>
      <c r="AH153" s="90"/>
      <c r="AI153" s="90"/>
      <c r="AJ153" s="90"/>
      <c r="AK153" s="90"/>
      <c r="AL153" s="90"/>
      <c r="AM153" s="71"/>
      <c r="AN153" s="89"/>
      <c r="AO153" s="136"/>
      <c r="AP153" s="91"/>
      <c r="AQ153" s="136"/>
      <c r="AR153" s="136"/>
      <c r="AS153" s="136"/>
      <c r="AT153" s="91"/>
      <c r="AU153" s="136"/>
      <c r="AV153" s="136"/>
      <c r="AW153" s="136"/>
      <c r="AX153" s="91"/>
      <c r="AY153" s="136"/>
      <c r="AZ153" s="136"/>
      <c r="BA153" s="136"/>
      <c r="BB153" s="136"/>
      <c r="BC153" s="136"/>
      <c r="BD153" s="136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</row>
    <row r="154" spans="1:70" ht="12" customHeight="1" thickBot="1" x14ac:dyDescent="0.2">
      <c r="B154" s="126"/>
      <c r="C154" s="127" t="s">
        <v>92</v>
      </c>
      <c r="D154" s="28" t="str">
        <f>IF(R145="","",R145)</f>
        <v/>
      </c>
      <c r="E154" s="26" t="str">
        <f t="shared" si="46"/>
        <v/>
      </c>
      <c r="F154" s="154" t="str">
        <f>IF(P145="","",P145)</f>
        <v/>
      </c>
      <c r="G154" s="367" t="str">
        <f>IF(I151="","",I151)</f>
        <v>-</v>
      </c>
      <c r="H154" s="27" t="str">
        <f>IF(R148="","",R148)</f>
        <v/>
      </c>
      <c r="I154" s="26" t="str">
        <f t="shared" si="47"/>
        <v/>
      </c>
      <c r="J154" s="154" t="str">
        <f>IF(P148="","",P148)</f>
        <v/>
      </c>
      <c r="K154" s="367" t="str">
        <f>IF(M151="","",M151)</f>
        <v/>
      </c>
      <c r="L154" s="27">
        <f>IF(R151="","",R151)</f>
        <v>15</v>
      </c>
      <c r="M154" s="26" t="str">
        <f>IF(L154="","","-")</f>
        <v>-</v>
      </c>
      <c r="N154" s="154">
        <f>IF(P151="","",P151)</f>
        <v>9</v>
      </c>
      <c r="O154" s="367" t="str">
        <f>IF(Q151="","",Q151)</f>
        <v>-</v>
      </c>
      <c r="P154" s="370"/>
      <c r="Q154" s="371"/>
      <c r="R154" s="371"/>
      <c r="S154" s="372"/>
      <c r="T154" s="5">
        <f>Y153</f>
        <v>3</v>
      </c>
      <c r="U154" s="4" t="s">
        <v>3</v>
      </c>
      <c r="V154" s="4">
        <f>Z153</f>
        <v>0</v>
      </c>
      <c r="W154" s="3" t="s">
        <v>2</v>
      </c>
      <c r="X154" s="1"/>
      <c r="Y154" s="14"/>
      <c r="Z154" s="13"/>
      <c r="AA154" s="14"/>
      <c r="AB154" s="13"/>
      <c r="AC154" s="12"/>
      <c r="AD154" s="13"/>
      <c r="AE154" s="13"/>
      <c r="AF154" s="12"/>
      <c r="AG154" s="90"/>
      <c r="AH154" s="90"/>
      <c r="AI154" s="90"/>
      <c r="AJ154" s="90"/>
      <c r="AK154" s="90"/>
      <c r="AL154" s="90"/>
      <c r="AM154" s="71"/>
      <c r="AN154" s="89"/>
      <c r="AO154" s="136"/>
      <c r="AP154" s="91"/>
      <c r="AQ154" s="136"/>
      <c r="AR154" s="136"/>
      <c r="AS154" s="136"/>
      <c r="AT154" s="91"/>
      <c r="AU154" s="136"/>
      <c r="AV154" s="136"/>
      <c r="AW154" s="136"/>
      <c r="AX154" s="91"/>
      <c r="AY154" s="136"/>
      <c r="AZ154" s="136"/>
      <c r="BA154" s="136"/>
      <c r="BB154" s="136"/>
      <c r="BC154" s="136"/>
      <c r="BD154" s="136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</row>
    <row r="155" spans="1:70" ht="12" customHeight="1" x14ac:dyDescent="0.15">
      <c r="B155" s="71"/>
      <c r="C155" s="89"/>
      <c r="D155" s="136"/>
      <c r="E155" s="91"/>
      <c r="F155" s="136"/>
      <c r="G155" s="136"/>
      <c r="H155" s="136"/>
      <c r="I155" s="91"/>
      <c r="J155" s="136"/>
      <c r="K155" s="136"/>
      <c r="L155" s="136"/>
      <c r="M155" s="91"/>
      <c r="N155" s="136"/>
      <c r="O155" s="136"/>
      <c r="P155" s="136"/>
      <c r="Q155" s="136"/>
      <c r="R155" s="136"/>
      <c r="S155" s="136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71"/>
      <c r="AN155" s="89"/>
      <c r="AO155" s="136"/>
      <c r="AP155" s="91"/>
      <c r="AQ155" s="136"/>
      <c r="AR155" s="136"/>
      <c r="AS155" s="136"/>
      <c r="AT155" s="91"/>
      <c r="AU155" s="136"/>
      <c r="AV155" s="136"/>
      <c r="AW155" s="136"/>
      <c r="AX155" s="91"/>
      <c r="AY155" s="136"/>
      <c r="AZ155" s="136"/>
      <c r="BA155" s="136"/>
      <c r="BB155" s="136"/>
      <c r="BC155" s="136"/>
      <c r="BD155" s="136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</row>
    <row r="156" spans="1:70" ht="12" customHeight="1" thickBot="1" x14ac:dyDescent="0.2">
      <c r="A156" s="178"/>
      <c r="B156" s="179"/>
      <c r="C156" s="180"/>
      <c r="D156" s="177"/>
      <c r="E156" s="181"/>
      <c r="F156" s="177"/>
      <c r="G156" s="177"/>
      <c r="H156" s="177"/>
      <c r="I156" s="181"/>
      <c r="J156" s="177"/>
      <c r="K156" s="177"/>
      <c r="L156" s="177"/>
      <c r="M156" s="181"/>
      <c r="N156" s="177"/>
      <c r="O156" s="177"/>
      <c r="P156" s="177"/>
      <c r="Q156" s="181"/>
      <c r="R156" s="177"/>
      <c r="S156" s="177"/>
      <c r="T156" s="408"/>
      <c r="U156" s="408"/>
      <c r="V156" s="408"/>
      <c r="W156" s="408"/>
      <c r="X156" s="177"/>
      <c r="Y156" s="177"/>
      <c r="Z156" s="177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</row>
    <row r="157" spans="1:70" ht="15" customHeight="1" x14ac:dyDescent="0.15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</row>
    <row r="158" spans="1:70" ht="15" customHeight="1" x14ac:dyDescent="0.15">
      <c r="B158" s="194" t="s">
        <v>281</v>
      </c>
      <c r="C158" s="195" t="s">
        <v>279</v>
      </c>
      <c r="D158" s="405" t="s">
        <v>34</v>
      </c>
      <c r="E158" s="406"/>
      <c r="F158" s="406"/>
      <c r="G158" s="407"/>
      <c r="H158" s="76"/>
      <c r="I158" s="77"/>
      <c r="J158" s="77"/>
      <c r="K158" s="146"/>
      <c r="L158" s="146"/>
      <c r="M158" s="71"/>
      <c r="N158" s="72"/>
      <c r="O158" s="72"/>
      <c r="P158" s="72"/>
      <c r="Q158" s="72"/>
      <c r="R158" s="72"/>
      <c r="S158" s="72"/>
      <c r="T158" s="301" t="s">
        <v>7</v>
      </c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</row>
    <row r="159" spans="1:70" ht="15" customHeight="1" thickBot="1" x14ac:dyDescent="0.2">
      <c r="B159" s="196" t="s">
        <v>282</v>
      </c>
      <c r="C159" s="197" t="s">
        <v>279</v>
      </c>
      <c r="D159" s="305"/>
      <c r="E159" s="306"/>
      <c r="F159" s="306"/>
      <c r="G159" s="307"/>
      <c r="H159" s="155">
        <v>9</v>
      </c>
      <c r="I159" s="128">
        <v>8</v>
      </c>
      <c r="J159" s="129"/>
      <c r="K159" s="218"/>
      <c r="L159" s="219"/>
      <c r="M159" s="219"/>
      <c r="N159" s="72"/>
      <c r="O159" s="72"/>
      <c r="P159" s="72"/>
      <c r="Q159" s="72"/>
      <c r="R159" s="72"/>
      <c r="S159" s="72"/>
      <c r="T159" s="301"/>
      <c r="U159" s="301"/>
      <c r="V159" s="301"/>
      <c r="W159" s="301"/>
      <c r="X159" s="301"/>
      <c r="Y159" s="301"/>
      <c r="Z159" s="301"/>
      <c r="AA159" s="301"/>
      <c r="AB159" s="301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M159" s="301"/>
      <c r="AN159" s="325" t="s">
        <v>28</v>
      </c>
      <c r="AO159" s="325"/>
      <c r="AP159" s="325"/>
      <c r="AQ159" s="325"/>
      <c r="AR159" s="325"/>
      <c r="AS159" s="325"/>
      <c r="AT159" s="325"/>
      <c r="AU159" s="325"/>
      <c r="AV159" s="325"/>
      <c r="AW159" s="325"/>
      <c r="AX159" s="325"/>
      <c r="AY159" s="325"/>
      <c r="AZ159" s="325"/>
      <c r="BA159" s="325"/>
      <c r="BB159" s="325"/>
      <c r="BC159" s="325"/>
    </row>
    <row r="160" spans="1:70" ht="15" customHeight="1" thickTop="1" thickBot="1" x14ac:dyDescent="0.2">
      <c r="B160" s="190" t="s">
        <v>263</v>
      </c>
      <c r="C160" s="191" t="s">
        <v>264</v>
      </c>
      <c r="D160" s="302" t="s">
        <v>31</v>
      </c>
      <c r="E160" s="303"/>
      <c r="F160" s="303"/>
      <c r="G160" s="304"/>
      <c r="H160" s="218">
        <v>15</v>
      </c>
      <c r="I160" s="219">
        <v>15</v>
      </c>
      <c r="J160" s="221"/>
      <c r="K160" s="228"/>
      <c r="L160" s="228"/>
      <c r="M160" s="232"/>
      <c r="N160" s="71"/>
      <c r="O160" s="71"/>
      <c r="P160" s="71"/>
      <c r="Q160" s="98"/>
      <c r="R160" s="98"/>
      <c r="S160" s="98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25"/>
      <c r="AO160" s="325"/>
      <c r="AP160" s="325"/>
      <c r="AQ160" s="325"/>
      <c r="AR160" s="325"/>
      <c r="AS160" s="325"/>
      <c r="AT160" s="325"/>
      <c r="AU160" s="325"/>
      <c r="AV160" s="325"/>
      <c r="AW160" s="325"/>
      <c r="AX160" s="325"/>
      <c r="AY160" s="325"/>
      <c r="AZ160" s="325"/>
      <c r="BA160" s="325"/>
      <c r="BB160" s="325"/>
      <c r="BC160" s="325"/>
    </row>
    <row r="161" spans="2:70" ht="15" customHeight="1" thickBot="1" x14ac:dyDescent="0.2">
      <c r="B161" s="192" t="s">
        <v>265</v>
      </c>
      <c r="C161" s="193" t="s">
        <v>266</v>
      </c>
      <c r="D161" s="305"/>
      <c r="E161" s="306"/>
      <c r="F161" s="306"/>
      <c r="G161" s="307"/>
      <c r="H161" s="74"/>
      <c r="I161" s="71"/>
      <c r="J161" s="71"/>
      <c r="K161" s="71">
        <v>15</v>
      </c>
      <c r="L161" s="71">
        <v>11</v>
      </c>
      <c r="M161" s="81">
        <v>13</v>
      </c>
      <c r="N161" s="218"/>
      <c r="O161" s="241"/>
      <c r="P161" s="241"/>
      <c r="Q161" s="92"/>
      <c r="R161" s="92"/>
      <c r="S161" s="92"/>
      <c r="T161" s="301"/>
      <c r="U161" s="301"/>
      <c r="V161" s="301"/>
      <c r="W161" s="301"/>
      <c r="X161" s="301"/>
      <c r="Y161" s="301"/>
      <c r="Z161" s="301"/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P161" s="131"/>
    </row>
    <row r="162" spans="2:70" ht="15" customHeight="1" thickTop="1" thickBot="1" x14ac:dyDescent="0.2">
      <c r="B162" s="198" t="s">
        <v>194</v>
      </c>
      <c r="C162" s="199" t="s">
        <v>46</v>
      </c>
      <c r="D162" s="386" t="s">
        <v>82</v>
      </c>
      <c r="E162" s="387"/>
      <c r="F162" s="387"/>
      <c r="G162" s="388"/>
      <c r="H162" s="218"/>
      <c r="I162" s="219"/>
      <c r="J162" s="219"/>
      <c r="K162" s="219">
        <v>9</v>
      </c>
      <c r="L162" s="219">
        <v>15</v>
      </c>
      <c r="M162" s="221">
        <v>15</v>
      </c>
      <c r="N162" s="71"/>
      <c r="O162" s="71"/>
      <c r="P162" s="222"/>
      <c r="Q162" s="139"/>
      <c r="R162" s="139"/>
      <c r="S162" s="139"/>
      <c r="T162" s="80"/>
    </row>
    <row r="163" spans="2:70" ht="15" customHeight="1" thickBot="1" x14ac:dyDescent="0.2">
      <c r="B163" s="196" t="s">
        <v>195</v>
      </c>
      <c r="C163" s="197" t="s">
        <v>46</v>
      </c>
      <c r="D163" s="305"/>
      <c r="E163" s="306"/>
      <c r="F163" s="306"/>
      <c r="G163" s="307"/>
      <c r="H163" s="74"/>
      <c r="I163" s="71"/>
      <c r="J163" s="71"/>
      <c r="K163" s="184"/>
      <c r="L163" s="184"/>
      <c r="M163" s="184"/>
      <c r="N163" s="71"/>
      <c r="O163" s="71"/>
      <c r="P163" s="233"/>
      <c r="Q163" s="99"/>
      <c r="R163" s="99"/>
      <c r="S163" s="99"/>
      <c r="T163" s="100"/>
      <c r="U163" s="80"/>
      <c r="V163" s="80"/>
    </row>
    <row r="164" spans="2:70" ht="15" customHeight="1" thickTop="1" thickBot="1" x14ac:dyDescent="0.2">
      <c r="B164" s="200" t="s">
        <v>231</v>
      </c>
      <c r="C164" s="201" t="s">
        <v>81</v>
      </c>
      <c r="D164" s="302" t="s">
        <v>32</v>
      </c>
      <c r="E164" s="303"/>
      <c r="F164" s="303"/>
      <c r="G164" s="304"/>
      <c r="H164" s="218"/>
      <c r="I164" s="219"/>
      <c r="J164" s="219"/>
      <c r="K164" s="139"/>
      <c r="L164" s="139"/>
      <c r="M164" s="139"/>
      <c r="N164" s="71"/>
      <c r="O164" s="71">
        <v>15</v>
      </c>
      <c r="P164" s="233">
        <v>15</v>
      </c>
      <c r="Q164" s="244"/>
      <c r="R164" s="234"/>
      <c r="S164" s="234"/>
    </row>
    <row r="165" spans="2:70" ht="15" customHeight="1" thickBot="1" x14ac:dyDescent="0.2">
      <c r="B165" s="202" t="s">
        <v>232</v>
      </c>
      <c r="C165" s="203" t="s">
        <v>233</v>
      </c>
      <c r="D165" s="305"/>
      <c r="E165" s="306"/>
      <c r="F165" s="306"/>
      <c r="G165" s="307"/>
      <c r="H165" s="74">
        <v>15</v>
      </c>
      <c r="I165" s="71">
        <v>15</v>
      </c>
      <c r="J165" s="222"/>
      <c r="K165" s="223"/>
      <c r="L165" s="224"/>
      <c r="M165" s="224"/>
      <c r="N165" s="71"/>
      <c r="O165" s="71">
        <v>13</v>
      </c>
      <c r="P165" s="81">
        <v>10</v>
      </c>
      <c r="Q165" s="185"/>
      <c r="R165" s="185"/>
      <c r="S165" s="186"/>
      <c r="AO165" s="346" t="s">
        <v>66</v>
      </c>
      <c r="AP165" s="346"/>
      <c r="AQ165" s="346"/>
      <c r="AR165" s="346"/>
      <c r="AS165" s="346"/>
      <c r="AT165" s="346"/>
      <c r="AU165" s="346"/>
      <c r="AV165" s="346"/>
      <c r="AW165" s="346"/>
      <c r="AX165" s="346"/>
      <c r="AY165" s="346"/>
      <c r="AZ165" s="346"/>
      <c r="BA165" s="346"/>
      <c r="BB165" s="346"/>
      <c r="BC165" s="346"/>
      <c r="BD165" s="346"/>
      <c r="BE165" s="346"/>
      <c r="BF165" s="346"/>
      <c r="BG165" s="346"/>
      <c r="BH165" s="346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</row>
    <row r="166" spans="2:70" ht="15" customHeight="1" thickTop="1" thickBot="1" x14ac:dyDescent="0.2">
      <c r="B166" s="198" t="s">
        <v>200</v>
      </c>
      <c r="C166" s="199" t="s">
        <v>177</v>
      </c>
      <c r="D166" s="302" t="s">
        <v>33</v>
      </c>
      <c r="E166" s="303"/>
      <c r="F166" s="303"/>
      <c r="G166" s="304"/>
      <c r="H166" s="110">
        <v>6</v>
      </c>
      <c r="I166" s="108">
        <v>11</v>
      </c>
      <c r="J166" s="109"/>
      <c r="K166" s="228"/>
      <c r="L166" s="228"/>
      <c r="M166" s="232"/>
      <c r="N166" s="218"/>
      <c r="O166" s="219"/>
      <c r="P166" s="220"/>
      <c r="Q166" s="140"/>
      <c r="R166" s="140"/>
      <c r="S166" s="141"/>
      <c r="AO166" s="346"/>
      <c r="AP166" s="346"/>
      <c r="AQ166" s="346"/>
      <c r="AR166" s="346"/>
      <c r="AS166" s="346"/>
      <c r="AT166" s="346"/>
      <c r="AU166" s="346"/>
      <c r="AV166" s="346"/>
      <c r="AW166" s="346"/>
      <c r="AX166" s="346"/>
      <c r="AY166" s="346"/>
      <c r="AZ166" s="346"/>
      <c r="BA166" s="346"/>
      <c r="BB166" s="346"/>
      <c r="BC166" s="346"/>
      <c r="BD166" s="346"/>
      <c r="BE166" s="346"/>
      <c r="BF166" s="346"/>
      <c r="BG166" s="346"/>
      <c r="BH166" s="346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</row>
    <row r="167" spans="2:70" ht="15" customHeight="1" thickBot="1" x14ac:dyDescent="0.2">
      <c r="B167" s="196" t="s">
        <v>201</v>
      </c>
      <c r="C167" s="197" t="s">
        <v>177</v>
      </c>
      <c r="D167" s="305"/>
      <c r="E167" s="306"/>
      <c r="F167" s="306"/>
      <c r="G167" s="307"/>
      <c r="H167" s="74"/>
      <c r="I167" s="71"/>
      <c r="J167" s="71"/>
      <c r="K167" s="71">
        <v>11</v>
      </c>
      <c r="L167" s="71">
        <v>15</v>
      </c>
      <c r="M167" s="233">
        <v>11</v>
      </c>
      <c r="N167" s="139"/>
      <c r="O167" s="101"/>
      <c r="P167" s="101"/>
      <c r="Q167" s="140"/>
      <c r="R167" s="140"/>
      <c r="S167" s="141"/>
    </row>
    <row r="168" spans="2:70" ht="15" customHeight="1" thickTop="1" thickBot="1" x14ac:dyDescent="0.2">
      <c r="B168" s="204" t="s">
        <v>202</v>
      </c>
      <c r="C168" s="205" t="s">
        <v>203</v>
      </c>
      <c r="D168" s="340" t="s">
        <v>50</v>
      </c>
      <c r="E168" s="303"/>
      <c r="F168" s="303"/>
      <c r="G168" s="304"/>
      <c r="H168" s="218"/>
      <c r="I168" s="219"/>
      <c r="J168" s="219"/>
      <c r="K168" s="219">
        <v>15</v>
      </c>
      <c r="L168" s="219">
        <v>13</v>
      </c>
      <c r="M168" s="221">
        <v>15</v>
      </c>
      <c r="N168" s="139"/>
      <c r="O168" s="101"/>
      <c r="P168" s="101"/>
      <c r="Q168" s="140"/>
      <c r="R168" s="140"/>
      <c r="S168" s="141"/>
      <c r="AA168" s="78" t="s">
        <v>27</v>
      </c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</row>
    <row r="169" spans="2:70" ht="15" customHeight="1" thickBot="1" x14ac:dyDescent="0.2">
      <c r="B169" s="206" t="s">
        <v>204</v>
      </c>
      <c r="C169" s="207" t="s">
        <v>205</v>
      </c>
      <c r="D169" s="412"/>
      <c r="E169" s="306"/>
      <c r="F169" s="306"/>
      <c r="G169" s="307"/>
      <c r="H169" s="74"/>
      <c r="I169" s="71"/>
      <c r="J169" s="71"/>
      <c r="K169" s="184"/>
      <c r="L169" s="184"/>
      <c r="M169" s="184"/>
      <c r="N169" s="139"/>
      <c r="O169" s="101"/>
      <c r="P169" s="101"/>
      <c r="Q169" s="162"/>
      <c r="R169" s="255">
        <v>6</v>
      </c>
      <c r="S169" s="256">
        <v>0</v>
      </c>
      <c r="T169" s="266"/>
      <c r="U169" s="240"/>
      <c r="V169" s="240"/>
      <c r="W169" s="240"/>
      <c r="X169" s="240"/>
      <c r="Y169" s="240"/>
      <c r="Z169" s="267"/>
      <c r="AA169" s="320" t="s">
        <v>255</v>
      </c>
      <c r="AB169" s="321"/>
      <c r="AC169" s="321"/>
      <c r="AD169" s="321"/>
      <c r="AE169" s="321"/>
      <c r="AF169" s="321"/>
      <c r="AG169" s="321" t="s">
        <v>74</v>
      </c>
      <c r="AH169" s="321"/>
      <c r="AI169" s="321"/>
      <c r="AJ169" s="321"/>
      <c r="AK169" s="321"/>
      <c r="AL169" s="322"/>
      <c r="AM169" s="156"/>
      <c r="AN169" s="156"/>
    </row>
    <row r="170" spans="2:70" ht="15" customHeight="1" thickTop="1" x14ac:dyDescent="0.15">
      <c r="B170" s="204" t="s">
        <v>259</v>
      </c>
      <c r="C170" s="205" t="s">
        <v>260</v>
      </c>
      <c r="D170" s="302" t="s">
        <v>48</v>
      </c>
      <c r="E170" s="303"/>
      <c r="F170" s="303"/>
      <c r="G170" s="304"/>
      <c r="H170" s="76"/>
      <c r="I170" s="77"/>
      <c r="J170" s="77"/>
      <c r="K170" s="139"/>
      <c r="L170" s="139"/>
      <c r="M170" s="139"/>
      <c r="N170" s="139"/>
      <c r="O170" s="140"/>
      <c r="P170" s="140"/>
      <c r="Q170" s="162"/>
      <c r="R170" s="255">
        <v>15</v>
      </c>
      <c r="S170" s="261">
        <v>15</v>
      </c>
      <c r="T170" s="80"/>
      <c r="U170" s="80"/>
      <c r="V170" s="80"/>
      <c r="W170" s="80"/>
      <c r="X170" s="80"/>
      <c r="Y170" s="80"/>
      <c r="Z170" s="80"/>
      <c r="AA170" s="311" t="s">
        <v>256</v>
      </c>
      <c r="AB170" s="312"/>
      <c r="AC170" s="312"/>
      <c r="AD170" s="312"/>
      <c r="AE170" s="312"/>
      <c r="AF170" s="312"/>
      <c r="AG170" s="312" t="s">
        <v>74</v>
      </c>
      <c r="AH170" s="312"/>
      <c r="AI170" s="312"/>
      <c r="AJ170" s="312"/>
      <c r="AK170" s="312"/>
      <c r="AL170" s="347"/>
      <c r="AM170" s="79"/>
      <c r="AN170" s="79"/>
    </row>
    <row r="171" spans="2:70" ht="15" customHeight="1" thickBot="1" x14ac:dyDescent="0.2">
      <c r="B171" s="206" t="s">
        <v>261</v>
      </c>
      <c r="C171" s="207" t="s">
        <v>262</v>
      </c>
      <c r="D171" s="305"/>
      <c r="E171" s="306"/>
      <c r="F171" s="306"/>
      <c r="G171" s="307"/>
      <c r="H171" s="155">
        <v>12</v>
      </c>
      <c r="I171" s="128">
        <v>15</v>
      </c>
      <c r="J171" s="129"/>
      <c r="K171" s="225"/>
      <c r="L171" s="224"/>
      <c r="M171" s="224"/>
      <c r="N171" s="139"/>
      <c r="O171" s="140"/>
      <c r="P171" s="140"/>
      <c r="Q171" s="140"/>
      <c r="R171" s="140"/>
      <c r="S171" s="264"/>
      <c r="AA171" s="61" t="s">
        <v>6</v>
      </c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78"/>
      <c r="AN171" s="78"/>
    </row>
    <row r="172" spans="2:70" ht="15" customHeight="1" thickTop="1" thickBot="1" x14ac:dyDescent="0.2">
      <c r="B172" s="198" t="s">
        <v>191</v>
      </c>
      <c r="C172" s="199" t="s">
        <v>192</v>
      </c>
      <c r="D172" s="298" t="s">
        <v>49</v>
      </c>
      <c r="E172" s="299"/>
      <c r="F172" s="299"/>
      <c r="G172" s="300"/>
      <c r="H172" s="218">
        <v>16</v>
      </c>
      <c r="I172" s="219">
        <v>18</v>
      </c>
      <c r="J172" s="221"/>
      <c r="K172" s="228"/>
      <c r="L172" s="228"/>
      <c r="M172" s="222"/>
      <c r="N172" s="139"/>
      <c r="O172" s="140"/>
      <c r="P172" s="140"/>
      <c r="Q172" s="140"/>
      <c r="R172" s="140"/>
      <c r="S172" s="264"/>
      <c r="AA172" s="320" t="s">
        <v>194</v>
      </c>
      <c r="AB172" s="321"/>
      <c r="AC172" s="321"/>
      <c r="AD172" s="321"/>
      <c r="AE172" s="321"/>
      <c r="AF172" s="321"/>
      <c r="AG172" s="321" t="s">
        <v>46</v>
      </c>
      <c r="AH172" s="321"/>
      <c r="AI172" s="321"/>
      <c r="AJ172" s="321"/>
      <c r="AK172" s="321"/>
      <c r="AL172" s="322"/>
      <c r="AM172" s="156"/>
      <c r="AN172" s="156"/>
    </row>
    <row r="173" spans="2:70" ht="15" customHeight="1" thickBot="1" x14ac:dyDescent="0.2">
      <c r="B173" s="208" t="s">
        <v>193</v>
      </c>
      <c r="C173" s="209" t="s">
        <v>192</v>
      </c>
      <c r="D173" s="317"/>
      <c r="E173" s="318"/>
      <c r="F173" s="318"/>
      <c r="G173" s="319"/>
      <c r="H173" s="74"/>
      <c r="I173" s="71"/>
      <c r="J173" s="71"/>
      <c r="K173" s="71"/>
      <c r="L173" s="71">
        <v>15</v>
      </c>
      <c r="M173" s="233">
        <v>15</v>
      </c>
      <c r="N173" s="223"/>
      <c r="O173" s="234"/>
      <c r="P173" s="234"/>
      <c r="Q173" s="140"/>
      <c r="R173" s="140"/>
      <c r="S173" s="264"/>
      <c r="AA173" s="311" t="s">
        <v>195</v>
      </c>
      <c r="AB173" s="312"/>
      <c r="AC173" s="312"/>
      <c r="AD173" s="312"/>
      <c r="AE173" s="312"/>
      <c r="AF173" s="312"/>
      <c r="AG173" s="312" t="s">
        <v>46</v>
      </c>
      <c r="AH173" s="312"/>
      <c r="AI173" s="312"/>
      <c r="AJ173" s="312"/>
      <c r="AK173" s="312"/>
      <c r="AL173" s="347"/>
      <c r="AM173" s="79"/>
      <c r="AN173" s="79"/>
    </row>
    <row r="174" spans="2:70" ht="15" customHeight="1" thickTop="1" thickBot="1" x14ac:dyDescent="0.2">
      <c r="B174" s="204" t="s">
        <v>298</v>
      </c>
      <c r="C174" s="205" t="s">
        <v>299</v>
      </c>
      <c r="D174" s="302" t="s">
        <v>65</v>
      </c>
      <c r="E174" s="303"/>
      <c r="F174" s="303"/>
      <c r="G174" s="304"/>
      <c r="H174" s="218"/>
      <c r="I174" s="219"/>
      <c r="J174" s="219"/>
      <c r="K174" s="219"/>
      <c r="L174" s="219">
        <v>7</v>
      </c>
      <c r="M174" s="220">
        <v>4</v>
      </c>
      <c r="N174" s="71"/>
      <c r="O174" s="71"/>
      <c r="P174" s="81"/>
      <c r="Q174" s="140"/>
      <c r="R174" s="140"/>
      <c r="S174" s="264"/>
      <c r="AM174" s="80"/>
    </row>
    <row r="175" spans="2:70" ht="15" customHeight="1" thickBot="1" x14ac:dyDescent="0.2">
      <c r="B175" s="206" t="s">
        <v>300</v>
      </c>
      <c r="C175" s="207" t="s">
        <v>301</v>
      </c>
      <c r="D175" s="305"/>
      <c r="E175" s="306"/>
      <c r="F175" s="306"/>
      <c r="G175" s="307"/>
      <c r="H175" s="74"/>
      <c r="I175" s="71"/>
      <c r="J175" s="71"/>
      <c r="K175" s="184"/>
      <c r="L175" s="184"/>
      <c r="M175" s="184"/>
      <c r="N175" s="71">
        <v>15</v>
      </c>
      <c r="O175" s="71">
        <v>20</v>
      </c>
      <c r="P175" s="81">
        <v>19</v>
      </c>
      <c r="Q175" s="252"/>
      <c r="R175" s="234"/>
      <c r="S175" s="265"/>
    </row>
    <row r="176" spans="2:70" ht="15" customHeight="1" thickTop="1" thickBot="1" x14ac:dyDescent="0.2">
      <c r="B176" s="204" t="s">
        <v>255</v>
      </c>
      <c r="C176" s="205" t="s">
        <v>74</v>
      </c>
      <c r="D176" s="302" t="s">
        <v>64</v>
      </c>
      <c r="E176" s="303"/>
      <c r="F176" s="303"/>
      <c r="G176" s="304"/>
      <c r="H176" s="218"/>
      <c r="I176" s="219"/>
      <c r="J176" s="219"/>
      <c r="K176" s="224"/>
      <c r="L176" s="224"/>
      <c r="M176" s="224"/>
      <c r="N176" s="71">
        <v>17</v>
      </c>
      <c r="O176" s="71">
        <v>18</v>
      </c>
      <c r="P176" s="233">
        <v>21</v>
      </c>
      <c r="Q176" s="101"/>
      <c r="R176" s="101"/>
      <c r="S176" s="101"/>
    </row>
    <row r="177" spans="1:70" ht="15" customHeight="1" thickBot="1" x14ac:dyDescent="0.2">
      <c r="B177" s="206" t="s">
        <v>256</v>
      </c>
      <c r="C177" s="207" t="s">
        <v>74</v>
      </c>
      <c r="D177" s="305"/>
      <c r="E177" s="306"/>
      <c r="F177" s="306"/>
      <c r="G177" s="307"/>
      <c r="H177" s="409"/>
      <c r="I177" s="327"/>
      <c r="J177" s="327"/>
      <c r="K177" s="139">
        <v>15</v>
      </c>
      <c r="L177" s="139">
        <v>15</v>
      </c>
      <c r="M177" s="242">
        <v>15</v>
      </c>
      <c r="N177" s="226"/>
      <c r="O177" s="219"/>
      <c r="P177" s="221"/>
      <c r="Q177" s="101"/>
      <c r="R177" s="101"/>
      <c r="S177" s="101"/>
    </row>
    <row r="178" spans="1:70" ht="15" customHeight="1" thickTop="1" x14ac:dyDescent="0.15">
      <c r="B178" s="198" t="s">
        <v>257</v>
      </c>
      <c r="C178" s="199" t="s">
        <v>74</v>
      </c>
      <c r="D178" s="298" t="s">
        <v>30</v>
      </c>
      <c r="E178" s="299"/>
      <c r="F178" s="299"/>
      <c r="G178" s="300"/>
      <c r="H178" s="410"/>
      <c r="I178" s="411"/>
      <c r="J178" s="411"/>
      <c r="K178" s="108">
        <v>17</v>
      </c>
      <c r="L178" s="108">
        <v>10</v>
      </c>
      <c r="M178" s="108">
        <v>12</v>
      </c>
      <c r="N178" s="74"/>
      <c r="O178" s="71"/>
      <c r="P178" s="71"/>
      <c r="Q178" s="140"/>
      <c r="R178" s="101"/>
      <c r="S178" s="101"/>
    </row>
    <row r="179" spans="1:70" ht="15" customHeight="1" x14ac:dyDescent="0.15">
      <c r="B179" s="208" t="s">
        <v>258</v>
      </c>
      <c r="C179" s="209" t="s">
        <v>74</v>
      </c>
      <c r="D179" s="317"/>
      <c r="E179" s="318"/>
      <c r="F179" s="318"/>
      <c r="G179" s="319"/>
      <c r="H179" s="74"/>
      <c r="I179" s="71"/>
      <c r="J179" s="71"/>
      <c r="K179" s="71"/>
      <c r="L179" s="71"/>
      <c r="M179" s="71"/>
      <c r="N179" s="71"/>
      <c r="O179" s="102"/>
      <c r="P179" s="102"/>
      <c r="Q179" s="102"/>
      <c r="R179" s="102"/>
      <c r="S179" s="102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</row>
    <row r="180" spans="1:70" ht="9.9499999999999993" customHeight="1" x14ac:dyDescent="0.15">
      <c r="A180" s="80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</row>
    <row r="181" spans="1:70" ht="3" customHeight="1" thickBot="1" x14ac:dyDescent="0.2">
      <c r="A181" s="80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</row>
    <row r="182" spans="1:70" ht="9" customHeight="1" x14ac:dyDescent="0.15">
      <c r="B182" s="330" t="s">
        <v>365</v>
      </c>
      <c r="C182" s="331"/>
      <c r="D182" s="334" t="str">
        <f>B184</f>
        <v>尾上拓巳</v>
      </c>
      <c r="E182" s="335"/>
      <c r="F182" s="335"/>
      <c r="G182" s="336"/>
      <c r="H182" s="337" t="str">
        <f>B187</f>
        <v>岡田和夫</v>
      </c>
      <c r="I182" s="335"/>
      <c r="J182" s="335"/>
      <c r="K182" s="336"/>
      <c r="L182" s="337" t="str">
        <f>B190</f>
        <v>白石章浩</v>
      </c>
      <c r="M182" s="335"/>
      <c r="N182" s="335"/>
      <c r="O182" s="336"/>
      <c r="P182" s="337" t="str">
        <f>B193</f>
        <v>児玉昭二</v>
      </c>
      <c r="Q182" s="335"/>
      <c r="R182" s="335"/>
      <c r="S182" s="336"/>
      <c r="T182" s="337" t="str">
        <f>B196</f>
        <v>高石直也</v>
      </c>
      <c r="U182" s="335"/>
      <c r="V182" s="335"/>
      <c r="W182" s="336"/>
      <c r="X182" s="360" t="s">
        <v>5</v>
      </c>
      <c r="Y182" s="361"/>
      <c r="Z182" s="361"/>
      <c r="AA182" s="362"/>
      <c r="AB182" s="9"/>
      <c r="AC182" s="424" t="s">
        <v>24</v>
      </c>
      <c r="AD182" s="425"/>
      <c r="AE182" s="413" t="s">
        <v>23</v>
      </c>
      <c r="AF182" s="415"/>
      <c r="AG182" s="414"/>
      <c r="AH182" s="416" t="s">
        <v>22</v>
      </c>
      <c r="AI182" s="417"/>
      <c r="AJ182" s="418"/>
      <c r="AK182" s="164"/>
      <c r="AL182" s="143"/>
      <c r="AM182" s="330" t="s">
        <v>377</v>
      </c>
      <c r="AN182" s="331"/>
      <c r="AO182" s="334" t="str">
        <f>AM184</f>
        <v>田中秀仁</v>
      </c>
      <c r="AP182" s="335"/>
      <c r="AQ182" s="335"/>
      <c r="AR182" s="336"/>
      <c r="AS182" s="337" t="str">
        <f>AM187</f>
        <v>中村洋一</v>
      </c>
      <c r="AT182" s="335"/>
      <c r="AU182" s="335"/>
      <c r="AV182" s="336"/>
      <c r="AW182" s="337" t="str">
        <f>AM190</f>
        <v>吉田祐介</v>
      </c>
      <c r="AX182" s="335"/>
      <c r="AY182" s="335"/>
      <c r="AZ182" s="336"/>
      <c r="BA182" s="337" t="str">
        <f>AM193</f>
        <v>秋山和樹</v>
      </c>
      <c r="BB182" s="335"/>
      <c r="BC182" s="335"/>
      <c r="BD182" s="385"/>
      <c r="BE182" s="360" t="s">
        <v>5</v>
      </c>
      <c r="BF182" s="361"/>
      <c r="BG182" s="361"/>
      <c r="BH182" s="362"/>
      <c r="BI182" s="1"/>
      <c r="BJ182" s="413" t="s">
        <v>24</v>
      </c>
      <c r="BK182" s="414"/>
      <c r="BL182" s="413" t="s">
        <v>23</v>
      </c>
      <c r="BM182" s="415"/>
      <c r="BN182" s="414"/>
      <c r="BO182" s="416" t="s">
        <v>22</v>
      </c>
      <c r="BP182" s="417"/>
      <c r="BQ182" s="418"/>
      <c r="BR182" s="131"/>
    </row>
    <row r="183" spans="1:70" ht="9" customHeight="1" thickBot="1" x14ac:dyDescent="0.2">
      <c r="B183" s="332"/>
      <c r="C183" s="333"/>
      <c r="D183" s="363" t="str">
        <f>B185</f>
        <v>宇都宮摂子</v>
      </c>
      <c r="E183" s="364"/>
      <c r="F183" s="364"/>
      <c r="G183" s="365"/>
      <c r="H183" s="366" t="str">
        <f>B188</f>
        <v>内木場奈保子</v>
      </c>
      <c r="I183" s="364"/>
      <c r="J183" s="364"/>
      <c r="K183" s="365"/>
      <c r="L183" s="366" t="str">
        <f>B191</f>
        <v>藤田　彩</v>
      </c>
      <c r="M183" s="364"/>
      <c r="N183" s="364"/>
      <c r="O183" s="365"/>
      <c r="P183" s="366" t="str">
        <f>B194</f>
        <v>山田純代</v>
      </c>
      <c r="Q183" s="364"/>
      <c r="R183" s="364"/>
      <c r="S183" s="365"/>
      <c r="T183" s="366" t="str">
        <f>B197</f>
        <v>山田あゆみ</v>
      </c>
      <c r="U183" s="364"/>
      <c r="V183" s="364"/>
      <c r="W183" s="365"/>
      <c r="X183" s="349" t="s">
        <v>4</v>
      </c>
      <c r="Y183" s="350"/>
      <c r="Z183" s="350"/>
      <c r="AA183" s="351"/>
      <c r="AB183" s="9"/>
      <c r="AC183" s="149" t="s">
        <v>21</v>
      </c>
      <c r="AD183" s="150" t="s">
        <v>2</v>
      </c>
      <c r="AE183" s="149" t="s">
        <v>25</v>
      </c>
      <c r="AF183" s="150" t="s">
        <v>20</v>
      </c>
      <c r="AG183" s="151" t="s">
        <v>19</v>
      </c>
      <c r="AH183" s="150" t="s">
        <v>25</v>
      </c>
      <c r="AI183" s="150" t="s">
        <v>20</v>
      </c>
      <c r="AJ183" s="151" t="s">
        <v>19</v>
      </c>
      <c r="AK183" s="142"/>
      <c r="AL183" s="142"/>
      <c r="AM183" s="332"/>
      <c r="AN183" s="333"/>
      <c r="AO183" s="363" t="str">
        <f>AM185</f>
        <v>亀岡直美</v>
      </c>
      <c r="AP183" s="364"/>
      <c r="AQ183" s="364"/>
      <c r="AR183" s="365"/>
      <c r="AS183" s="366" t="str">
        <f>AM188</f>
        <v>岩本　忍</v>
      </c>
      <c r="AT183" s="364"/>
      <c r="AU183" s="364"/>
      <c r="AV183" s="365"/>
      <c r="AW183" s="366" t="str">
        <f>AM191</f>
        <v>魚本有希子</v>
      </c>
      <c r="AX183" s="364"/>
      <c r="AY183" s="364"/>
      <c r="AZ183" s="365"/>
      <c r="BA183" s="366" t="str">
        <f>AM194</f>
        <v>秋山晴美</v>
      </c>
      <c r="BB183" s="364"/>
      <c r="BC183" s="364"/>
      <c r="BD183" s="384"/>
      <c r="BE183" s="349" t="s">
        <v>4</v>
      </c>
      <c r="BF183" s="350"/>
      <c r="BG183" s="350"/>
      <c r="BH183" s="351"/>
      <c r="BI183" s="1"/>
      <c r="BJ183" s="149" t="s">
        <v>21</v>
      </c>
      <c r="BK183" s="150" t="s">
        <v>2</v>
      </c>
      <c r="BL183" s="149" t="s">
        <v>25</v>
      </c>
      <c r="BM183" s="150" t="s">
        <v>20</v>
      </c>
      <c r="BN183" s="151" t="s">
        <v>19</v>
      </c>
      <c r="BO183" s="150" t="s">
        <v>25</v>
      </c>
      <c r="BP183" s="150" t="s">
        <v>20</v>
      </c>
      <c r="BQ183" s="151" t="s">
        <v>19</v>
      </c>
      <c r="BR183" s="131"/>
    </row>
    <row r="184" spans="1:70" ht="9.9499999999999993" customHeight="1" x14ac:dyDescent="0.15">
      <c r="B184" s="117" t="s">
        <v>251</v>
      </c>
      <c r="C184" s="118" t="s">
        <v>140</v>
      </c>
      <c r="D184" s="352"/>
      <c r="E184" s="353"/>
      <c r="F184" s="353"/>
      <c r="G184" s="354"/>
      <c r="H184" s="40">
        <v>12</v>
      </c>
      <c r="I184" s="10" t="str">
        <f>IF(H184="","","-")</f>
        <v>-</v>
      </c>
      <c r="J184" s="39">
        <v>15</v>
      </c>
      <c r="K184" s="403" t="str">
        <f>IF(H184&lt;&gt;"",IF(H184&gt;J184,IF(H185&gt;J185,"○",IF(H186&gt;J186,"○","×")),IF(H185&gt;J185,IF(H186&gt;J186,"○","×"),"×")),"")</f>
        <v>×</v>
      </c>
      <c r="L184" s="40">
        <v>5</v>
      </c>
      <c r="M184" s="42" t="str">
        <f t="shared" ref="M184:M189" si="48">IF(L184="","","-")</f>
        <v>-</v>
      </c>
      <c r="N184" s="44">
        <v>15</v>
      </c>
      <c r="O184" s="403" t="str">
        <f>IF(L184&lt;&gt;"",IF(L184&gt;N184,IF(L185&gt;N185,"○",IF(L186&gt;N186,"○","×")),IF(L185&gt;N185,IF(L186&gt;N186,"○","×"),"×")),"")</f>
        <v>×</v>
      </c>
      <c r="P184" s="40">
        <v>11</v>
      </c>
      <c r="Q184" s="42" t="str">
        <f t="shared" ref="Q184:Q192" si="49">IF(P184="","","-")</f>
        <v>-</v>
      </c>
      <c r="R184" s="44">
        <v>15</v>
      </c>
      <c r="S184" s="403" t="str">
        <f>IF(P184&lt;&gt;"",IF(P184&gt;R184,IF(P185&gt;R185,"○",IF(P186&gt;R186,"○","×")),IF(P185&gt;R185,IF(P186&gt;R186,"○","×"),"×")),"")</f>
        <v>×</v>
      </c>
      <c r="T184" s="40"/>
      <c r="U184" s="42" t="str">
        <f t="shared" ref="U184:U195" si="50">IF(T184="","","-")</f>
        <v/>
      </c>
      <c r="V184" s="44"/>
      <c r="W184" s="404" t="str">
        <f>IF(T184&lt;&gt;"",IF(T184&gt;V184,IF(T185&gt;V185,"○",IF(T186&gt;V186,"○","×")),IF(T185&gt;V185,IF(T186&gt;V186,"○","×"),"×")),"")</f>
        <v/>
      </c>
      <c r="X184" s="357" t="s">
        <v>390</v>
      </c>
      <c r="Y184" s="358"/>
      <c r="Z184" s="358"/>
      <c r="AA184" s="359"/>
      <c r="AB184" s="9"/>
      <c r="AC184" s="19"/>
      <c r="AD184" s="16"/>
      <c r="AE184" s="52"/>
      <c r="AF184" s="51"/>
      <c r="AG184" s="49"/>
      <c r="AH184" s="16"/>
      <c r="AI184" s="16"/>
      <c r="AJ184" s="49"/>
      <c r="AK184" s="144"/>
      <c r="AL184" s="145"/>
      <c r="AM184" s="117" t="s">
        <v>234</v>
      </c>
      <c r="AN184" s="118" t="s">
        <v>233</v>
      </c>
      <c r="AO184" s="352"/>
      <c r="AP184" s="353"/>
      <c r="AQ184" s="353"/>
      <c r="AR184" s="354"/>
      <c r="AS184" s="40">
        <v>13</v>
      </c>
      <c r="AT184" s="10" t="str">
        <f>IF(AS184="","","-")</f>
        <v>-</v>
      </c>
      <c r="AU184" s="39">
        <v>15</v>
      </c>
      <c r="AV184" s="403" t="str">
        <f>IF(AS184&lt;&gt;"",IF(AS184&gt;AU184,IF(AS185&gt;AU185,"○",IF(AS186&gt;AU186,"○","×")),IF(AS185&gt;AU185,IF(AS186&gt;AU186,"○","×"),"×")),"")</f>
        <v>×</v>
      </c>
      <c r="AW184" s="40">
        <v>8</v>
      </c>
      <c r="AX184" s="42" t="str">
        <f t="shared" ref="AX184:AX189" si="51">IF(AW184="","","-")</f>
        <v>-</v>
      </c>
      <c r="AY184" s="44">
        <v>15</v>
      </c>
      <c r="AZ184" s="403" t="str">
        <f>IF(AW184&lt;&gt;"",IF(AW184&gt;AY184,IF(AW185&gt;AY185,"○",IF(AW186&gt;AY186,"○","×")),IF(AW185&gt;AY185,IF(AW186&gt;AY186,"○","×"),"×")),"")</f>
        <v>×</v>
      </c>
      <c r="BA184" s="43">
        <v>6</v>
      </c>
      <c r="BB184" s="42" t="str">
        <f t="shared" ref="BB184:BB192" si="52">IF(BA184="","","-")</f>
        <v>-</v>
      </c>
      <c r="BC184" s="39">
        <v>15</v>
      </c>
      <c r="BD184" s="404" t="str">
        <f>IF(BA184&lt;&gt;"",IF(BA184&gt;BC184,IF(BA185&gt;BC185,"○",IF(BA186&gt;BC186,"○","×")),IF(BA185&gt;BC185,IF(BA186&gt;BC186,"○","×"),"×")),"")</f>
        <v>×</v>
      </c>
      <c r="BE184" s="394" t="s">
        <v>390</v>
      </c>
      <c r="BF184" s="395"/>
      <c r="BG184" s="395"/>
      <c r="BH184" s="396"/>
      <c r="BI184" s="1"/>
      <c r="BJ184" s="25"/>
      <c r="BK184" s="24"/>
      <c r="BL184" s="147"/>
      <c r="BM184" s="148"/>
      <c r="BN184" s="21"/>
      <c r="BO184" s="24"/>
      <c r="BP184" s="24"/>
      <c r="BQ184" s="23"/>
      <c r="BR184" s="137"/>
    </row>
    <row r="185" spans="1:70" ht="9.9499999999999993" customHeight="1" x14ac:dyDescent="0.15">
      <c r="B185" s="117" t="s">
        <v>252</v>
      </c>
      <c r="C185" s="118" t="s">
        <v>140</v>
      </c>
      <c r="D185" s="355"/>
      <c r="E185" s="287"/>
      <c r="F185" s="287"/>
      <c r="G185" s="288"/>
      <c r="H185" s="40">
        <v>10</v>
      </c>
      <c r="I185" s="10" t="str">
        <f>IF(H185="","","-")</f>
        <v>-</v>
      </c>
      <c r="J185" s="41">
        <v>15</v>
      </c>
      <c r="K185" s="398"/>
      <c r="L185" s="40">
        <v>13</v>
      </c>
      <c r="M185" s="10" t="str">
        <f t="shared" si="48"/>
        <v>-</v>
      </c>
      <c r="N185" s="39">
        <v>15</v>
      </c>
      <c r="O185" s="398"/>
      <c r="P185" s="40">
        <v>8</v>
      </c>
      <c r="Q185" s="10" t="str">
        <f t="shared" si="49"/>
        <v>-</v>
      </c>
      <c r="R185" s="39">
        <v>15</v>
      </c>
      <c r="S185" s="398"/>
      <c r="T185" s="40"/>
      <c r="U185" s="10" t="str">
        <f t="shared" si="50"/>
        <v/>
      </c>
      <c r="V185" s="39"/>
      <c r="W185" s="401"/>
      <c r="X185" s="292"/>
      <c r="Y185" s="293"/>
      <c r="Z185" s="293"/>
      <c r="AA185" s="294"/>
      <c r="AB185" s="9"/>
      <c r="AC185" s="19">
        <f>COUNTIF(D184:W186,"○")</f>
        <v>0</v>
      </c>
      <c r="AD185" s="16">
        <f>COUNTIF(D184:W186,"×")</f>
        <v>3</v>
      </c>
      <c r="AE185" s="52">
        <f>(IF((D184&gt;F184),1,0))+(IF((D185&gt;F185),1,0))+(IF((D186&gt;F186),1,0))+(IF((H184&gt;J184),1,0))+(IF((H185&gt;J185),1,0))+(IF((H186&gt;J186),1,0))+(IF((L184&gt;N184),1,0))+(IF((L185&gt;N185),1,0))+(IF((L186&gt;N186),1,0))+(IF((P184&gt;R184),1,0))+(IF((P185&gt;R185),1,0))+(IF((P186&gt;R186),1,0))+(IF((T184&gt;V184),1,0))+(IF((T185&gt;V185),1,0))+(IF((T186&gt;V186),1,0))</f>
        <v>0</v>
      </c>
      <c r="AF185" s="51">
        <f>(IF((D184&lt;F184),1,0))+(IF((D185&lt;F185),1,0))+(IF((D186&lt;F186),1,0))+(IF((H184&lt;J184),1,0))+(IF((H185&lt;J185),1,0))+(IF((H186&lt;J186),1,0))+(IF((L184&lt;N184),1,0))+(IF((L185&lt;N185),1,0))+(IF((L186&lt;N186),1,0))+(IF((P184&lt;R184),1,0))+(IF((P185&lt;R185),1,0))+(IF((P186&lt;R186),1,0))+(IF((T184&lt;V184),1,0))+(IF((T185&lt;V185),1,0))+(IF((T186&lt;V186),1,0))</f>
        <v>6</v>
      </c>
      <c r="AG185" s="50">
        <f>AE185-AF185</f>
        <v>-6</v>
      </c>
      <c r="AH185" s="16">
        <f>SUM(D184:D186,H184:H186,L184:L186,P184:P186,T184:T186)</f>
        <v>59</v>
      </c>
      <c r="AI185" s="16">
        <f>SUM(F184:F186,J184:J186,N184:N186,R184:R186,V184:V186)</f>
        <v>90</v>
      </c>
      <c r="AJ185" s="49">
        <f>AH185-AI185</f>
        <v>-31</v>
      </c>
      <c r="AK185" s="144"/>
      <c r="AL185" s="144"/>
      <c r="AM185" s="117" t="s">
        <v>235</v>
      </c>
      <c r="AN185" s="118" t="s">
        <v>236</v>
      </c>
      <c r="AO185" s="355"/>
      <c r="AP185" s="287"/>
      <c r="AQ185" s="287"/>
      <c r="AR185" s="288"/>
      <c r="AS185" s="40">
        <v>10</v>
      </c>
      <c r="AT185" s="10" t="str">
        <f>IF(AS185="","","-")</f>
        <v>-</v>
      </c>
      <c r="AU185" s="41">
        <v>15</v>
      </c>
      <c r="AV185" s="398"/>
      <c r="AW185" s="40">
        <v>8</v>
      </c>
      <c r="AX185" s="10" t="str">
        <f t="shared" si="51"/>
        <v>-</v>
      </c>
      <c r="AY185" s="39">
        <v>15</v>
      </c>
      <c r="AZ185" s="398"/>
      <c r="BA185" s="40">
        <v>8</v>
      </c>
      <c r="BB185" s="10" t="str">
        <f t="shared" si="52"/>
        <v>-</v>
      </c>
      <c r="BC185" s="39">
        <v>15</v>
      </c>
      <c r="BD185" s="401"/>
      <c r="BE185" s="376"/>
      <c r="BF185" s="377"/>
      <c r="BG185" s="377"/>
      <c r="BH185" s="378"/>
      <c r="BI185" s="1"/>
      <c r="BJ185" s="25">
        <f>COUNTIF(AO184:BD186,"○")</f>
        <v>0</v>
      </c>
      <c r="BK185" s="24">
        <f>COUNTIF(AO184:BD186,"×")</f>
        <v>3</v>
      </c>
      <c r="BL185" s="18">
        <f>(IF((AO184&gt;AQ184),1,0))+(IF((AO185&gt;AQ185),1,0))+(IF((AO186&gt;AQ186),1,0))+(IF((AS184&gt;AU184),1,0))+(IF((AS185&gt;AU185),1,0))+(IF((AS186&gt;AU186),1,0))+(IF((AW184&gt;AY184),1,0))+(IF((AW185&gt;AY185),1,0))+(IF((AW186&gt;AY186),1,0))+(IF((BA184&gt;BC184),1,0))+(IF((BA185&gt;BC185),1,0))+(IF((BA186&gt;BC186),1,0))</f>
        <v>0</v>
      </c>
      <c r="BM185" s="6">
        <f>(IF((AO184&lt;AQ184),1,0))+(IF((AO185&lt;AQ185),1,0))+(IF((AO186&lt;AQ186),1,0))+(IF((AS184&lt;AU184),1,0))+(IF((AS185&lt;AU185),1,0))+(IF((AS186&lt;AU186),1,0))+(IF((AW184&lt;AY184),1,0))+(IF((AW185&lt;AY185),1,0))+(IF((AW186&lt;AY186),1,0))+(IF((BA184&lt;BC184),1,0))+(IF((BA185&lt;BC185),1,0))+(IF((BA186&lt;BC186),1,0))</f>
        <v>6</v>
      </c>
      <c r="BN185" s="17">
        <f>BL185-BM185</f>
        <v>-6</v>
      </c>
      <c r="BO185" s="24">
        <f>SUM(AO184:AO186,AS184:AS186,AW184:AW186,BA184:BA186)</f>
        <v>53</v>
      </c>
      <c r="BP185" s="24">
        <f>SUM(AQ184:AQ186,AU184:AU186,AY184:AY186,BC184:BC186)</f>
        <v>90</v>
      </c>
      <c r="BQ185" s="23">
        <f>BO185-BP185</f>
        <v>-37</v>
      </c>
      <c r="BR185" s="137"/>
    </row>
    <row r="186" spans="1:70" ht="9.9499999999999993" customHeight="1" x14ac:dyDescent="0.15">
      <c r="B186" s="119"/>
      <c r="C186" s="120" t="s">
        <v>92</v>
      </c>
      <c r="D186" s="356"/>
      <c r="E186" s="315"/>
      <c r="F186" s="315"/>
      <c r="G186" s="316"/>
      <c r="H186" s="34"/>
      <c r="I186" s="10" t="str">
        <f>IF(H186="","","-")</f>
        <v/>
      </c>
      <c r="J186" s="33"/>
      <c r="K186" s="399"/>
      <c r="L186" s="34"/>
      <c r="M186" s="37" t="str">
        <f t="shared" si="48"/>
        <v/>
      </c>
      <c r="N186" s="33"/>
      <c r="O186" s="398"/>
      <c r="P186" s="40"/>
      <c r="Q186" s="10" t="str">
        <f t="shared" si="49"/>
        <v/>
      </c>
      <c r="R186" s="39"/>
      <c r="S186" s="398"/>
      <c r="T186" s="40"/>
      <c r="U186" s="10" t="str">
        <f t="shared" si="50"/>
        <v/>
      </c>
      <c r="V186" s="39"/>
      <c r="W186" s="401"/>
      <c r="X186" s="8">
        <f>AC185</f>
        <v>0</v>
      </c>
      <c r="Y186" s="2" t="s">
        <v>3</v>
      </c>
      <c r="Z186" s="2">
        <f>AD185</f>
        <v>3</v>
      </c>
      <c r="AA186" s="7" t="s">
        <v>2</v>
      </c>
      <c r="AB186" s="9"/>
      <c r="AC186" s="19"/>
      <c r="AD186" s="16"/>
      <c r="AE186" s="52"/>
      <c r="AF186" s="51"/>
      <c r="AG186" s="49"/>
      <c r="AH186" s="16"/>
      <c r="AI186" s="16"/>
      <c r="AJ186" s="49"/>
      <c r="AK186" s="2"/>
      <c r="AL186" s="2"/>
      <c r="AM186" s="119"/>
      <c r="AN186" s="120" t="s">
        <v>26</v>
      </c>
      <c r="AO186" s="356"/>
      <c r="AP186" s="315"/>
      <c r="AQ186" s="315"/>
      <c r="AR186" s="316"/>
      <c r="AS186" s="34"/>
      <c r="AT186" s="10" t="str">
        <f>IF(AS186="","","-")</f>
        <v/>
      </c>
      <c r="AU186" s="33"/>
      <c r="AV186" s="399"/>
      <c r="AW186" s="34"/>
      <c r="AX186" s="37" t="str">
        <f t="shared" si="51"/>
        <v/>
      </c>
      <c r="AY186" s="33"/>
      <c r="AZ186" s="398"/>
      <c r="BA186" s="34"/>
      <c r="BB186" s="37" t="str">
        <f t="shared" si="52"/>
        <v/>
      </c>
      <c r="BC186" s="33"/>
      <c r="BD186" s="401"/>
      <c r="BE186" s="8">
        <f>BJ185</f>
        <v>0</v>
      </c>
      <c r="BF186" s="2" t="s">
        <v>3</v>
      </c>
      <c r="BG186" s="2">
        <f>BK185</f>
        <v>3</v>
      </c>
      <c r="BH186" s="7" t="s">
        <v>2</v>
      </c>
      <c r="BI186" s="1"/>
      <c r="BJ186" s="25"/>
      <c r="BK186" s="24"/>
      <c r="BL186" s="25"/>
      <c r="BM186" s="24"/>
      <c r="BN186" s="23"/>
      <c r="BO186" s="24"/>
      <c r="BP186" s="24"/>
      <c r="BQ186" s="23"/>
      <c r="BR186" s="90"/>
    </row>
    <row r="187" spans="1:70" ht="9.9499999999999993" customHeight="1" x14ac:dyDescent="0.15">
      <c r="B187" s="117" t="s">
        <v>224</v>
      </c>
      <c r="C187" s="121" t="s">
        <v>38</v>
      </c>
      <c r="D187" s="30">
        <f>IF(J184="","",J184)</f>
        <v>15</v>
      </c>
      <c r="E187" s="10" t="str">
        <f t="shared" ref="E187:E198" si="53">IF(D187="","","-")</f>
        <v>-</v>
      </c>
      <c r="F187" s="153">
        <f>IF(H184="","",H184)</f>
        <v>12</v>
      </c>
      <c r="G187" s="281" t="str">
        <f>IF(K184="","",IF(K184="○","×",IF(K184="×","○")))</f>
        <v>○</v>
      </c>
      <c r="H187" s="283"/>
      <c r="I187" s="284"/>
      <c r="J187" s="284"/>
      <c r="K187" s="285"/>
      <c r="L187" s="40">
        <v>9</v>
      </c>
      <c r="M187" s="10" t="str">
        <f t="shared" si="48"/>
        <v>-</v>
      </c>
      <c r="N187" s="39">
        <v>15</v>
      </c>
      <c r="O187" s="397" t="str">
        <f>IF(L187&lt;&gt;"",IF(L187&gt;N187,IF(L188&gt;N188,"○",IF(L189&gt;N189,"○","×")),IF(L188&gt;N188,IF(L189&gt;N189,"○","×"),"×")),"")</f>
        <v>×</v>
      </c>
      <c r="P187" s="45">
        <v>12</v>
      </c>
      <c r="Q187" s="32" t="str">
        <f t="shared" si="49"/>
        <v>-</v>
      </c>
      <c r="R187" s="54">
        <v>15</v>
      </c>
      <c r="S187" s="397" t="str">
        <f>IF(P187&lt;&gt;"",IF(P187&gt;R187,IF(P188&gt;R188,"○",IF(P189&gt;R189,"○","×")),IF(P188&gt;R188,IF(P189&gt;R189,"○","×"),"×")),"")</f>
        <v>×</v>
      </c>
      <c r="T187" s="45"/>
      <c r="U187" s="32" t="str">
        <f t="shared" si="50"/>
        <v/>
      </c>
      <c r="V187" s="54"/>
      <c r="W187" s="400" t="str">
        <f>IF(T187&lt;&gt;"",IF(T187&gt;V187,IF(T188&gt;V188,"○",IF(T189&gt;V189,"○","×")),IF(T188&gt;V188,IF(T189&gt;V189,"○","×"),"×")),"")</f>
        <v/>
      </c>
      <c r="X187" s="289" t="s">
        <v>389</v>
      </c>
      <c r="Y187" s="290"/>
      <c r="Z187" s="290"/>
      <c r="AA187" s="291"/>
      <c r="AB187" s="9"/>
      <c r="AC187" s="22"/>
      <c r="AD187" s="20"/>
      <c r="AE187" s="57"/>
      <c r="AF187" s="56"/>
      <c r="AG187" s="55"/>
      <c r="AH187" s="20"/>
      <c r="AI187" s="20"/>
      <c r="AJ187" s="55"/>
      <c r="AK187" s="144"/>
      <c r="AL187" s="144"/>
      <c r="AM187" s="117" t="s">
        <v>220</v>
      </c>
      <c r="AN187" s="121" t="s">
        <v>217</v>
      </c>
      <c r="AO187" s="30">
        <f>IF(AU184="","",AU184)</f>
        <v>15</v>
      </c>
      <c r="AP187" s="10" t="str">
        <f t="shared" ref="AP187:AP195" si="54">IF(AO187="","","-")</f>
        <v>-</v>
      </c>
      <c r="AQ187" s="153">
        <f>IF(AS184="","",AS184)</f>
        <v>13</v>
      </c>
      <c r="AR187" s="281" t="str">
        <f>IF(AV184="","",IF(AV184="○","×",IF(AV184="×","○")))</f>
        <v>○</v>
      </c>
      <c r="AS187" s="283"/>
      <c r="AT187" s="284"/>
      <c r="AU187" s="284"/>
      <c r="AV187" s="285"/>
      <c r="AW187" s="40">
        <v>15</v>
      </c>
      <c r="AX187" s="10" t="str">
        <f t="shared" si="51"/>
        <v>-</v>
      </c>
      <c r="AY187" s="39">
        <v>10</v>
      </c>
      <c r="AZ187" s="397" t="str">
        <f>IF(AW187&lt;&gt;"",IF(AW187&gt;AY187,IF(AW188&gt;AY188,"○",IF(AW189&gt;AY189,"○","×")),IF(AW188&gt;AY188,IF(AW189&gt;AY189,"○","×"),"×")),"")</f>
        <v>×</v>
      </c>
      <c r="BA187" s="40">
        <v>15</v>
      </c>
      <c r="BB187" s="10" t="str">
        <f t="shared" si="52"/>
        <v>-</v>
      </c>
      <c r="BC187" s="39">
        <v>13</v>
      </c>
      <c r="BD187" s="400" t="str">
        <f>IF(BA187&lt;&gt;"",IF(BA187&gt;BC187,IF(BA188&gt;BC188,"○",IF(BA189&gt;BC189,"○","×")),IF(BA188&gt;BC188,IF(BA189&gt;BC189,"○","×"),"×")),"")</f>
        <v>○</v>
      </c>
      <c r="BE187" s="373" t="s">
        <v>388</v>
      </c>
      <c r="BF187" s="374"/>
      <c r="BG187" s="374"/>
      <c r="BH187" s="375"/>
      <c r="BI187" s="1"/>
      <c r="BJ187" s="147"/>
      <c r="BK187" s="148"/>
      <c r="BL187" s="147"/>
      <c r="BM187" s="148"/>
      <c r="BN187" s="21"/>
      <c r="BO187" s="148"/>
      <c r="BP187" s="148"/>
      <c r="BQ187" s="21"/>
      <c r="BR187" s="137"/>
    </row>
    <row r="188" spans="1:70" ht="9.9499999999999993" customHeight="1" x14ac:dyDescent="0.15">
      <c r="B188" s="117" t="s">
        <v>225</v>
      </c>
      <c r="C188" s="118" t="s">
        <v>38</v>
      </c>
      <c r="D188" s="30">
        <f>IF(J185="","",J185)</f>
        <v>15</v>
      </c>
      <c r="E188" s="10" t="str">
        <f t="shared" si="53"/>
        <v>-</v>
      </c>
      <c r="F188" s="153">
        <f>IF(H185="","",H185)</f>
        <v>10</v>
      </c>
      <c r="G188" s="282" t="str">
        <f>IF(I185="","",I185)</f>
        <v>-</v>
      </c>
      <c r="H188" s="286"/>
      <c r="I188" s="287"/>
      <c r="J188" s="287"/>
      <c r="K188" s="288"/>
      <c r="L188" s="40">
        <v>10</v>
      </c>
      <c r="M188" s="10" t="str">
        <f t="shared" si="48"/>
        <v>-</v>
      </c>
      <c r="N188" s="39">
        <v>15</v>
      </c>
      <c r="O188" s="398"/>
      <c r="P188" s="40">
        <v>8</v>
      </c>
      <c r="Q188" s="10" t="str">
        <f t="shared" si="49"/>
        <v>-</v>
      </c>
      <c r="R188" s="39">
        <v>15</v>
      </c>
      <c r="S188" s="398"/>
      <c r="T188" s="40"/>
      <c r="U188" s="10" t="str">
        <f t="shared" si="50"/>
        <v/>
      </c>
      <c r="V188" s="39"/>
      <c r="W188" s="401"/>
      <c r="X188" s="292"/>
      <c r="Y188" s="293"/>
      <c r="Z188" s="293"/>
      <c r="AA188" s="294"/>
      <c r="AB188" s="9"/>
      <c r="AC188" s="19">
        <f>COUNTIF(D187:W189,"○")</f>
        <v>1</v>
      </c>
      <c r="AD188" s="16">
        <f>COUNTIF(D187:W189,"×")</f>
        <v>2</v>
      </c>
      <c r="AE188" s="52">
        <f>(IF((D187&gt;F187),1,0))+(IF((D188&gt;F188),1,0))+(IF((D189&gt;F189),1,0))+(IF((H187&gt;J187),1,0))+(IF((H188&gt;J188),1,0))+(IF((H189&gt;J189),1,0))+(IF((L187&gt;N187),1,0))+(IF((L188&gt;N188),1,0))+(IF((L189&gt;N189),1,0))+(IF((P187&gt;R187),1,0))+(IF((P188&gt;R188),1,0))+(IF((P189&gt;R189),1,0))+(IF((T187&gt;V187),1,0))+(IF((T188&gt;V188),1,0))+(IF((T189&gt;V189),1,0))</f>
        <v>2</v>
      </c>
      <c r="AF188" s="51">
        <f>(IF((D187&lt;F187),1,0))+(IF((D188&lt;F188),1,0))+(IF((D189&lt;F189),1,0))+(IF((H187&lt;J187),1,0))+(IF((H188&lt;J188),1,0))+(IF((H189&lt;J189),1,0))+(IF((L187&lt;N187),1,0))+(IF((L188&lt;N188),1,0))+(IF((L189&lt;N189),1,0))+(IF((P187&lt;R187),1,0))+(IF((P188&lt;R188),1,0))+(IF((P189&lt;R189),1,0))+(IF((T187&lt;V187),1,0))+(IF((T188&lt;V188),1,0))+(IF((T189&lt;V189),1,0))</f>
        <v>4</v>
      </c>
      <c r="AG188" s="50">
        <f>AE188-AF188</f>
        <v>-2</v>
      </c>
      <c r="AH188" s="16">
        <f>SUM(D187:D189,H187:H189,L187:L189,P187:P189,T187:T189)</f>
        <v>69</v>
      </c>
      <c r="AI188" s="16">
        <f>SUM(F187:F189,J187:J189,N187:N189,R187:R189,V187:V189)</f>
        <v>82</v>
      </c>
      <c r="AJ188" s="49">
        <f>AH188-AI188</f>
        <v>-13</v>
      </c>
      <c r="AK188" s="144"/>
      <c r="AL188" s="144"/>
      <c r="AM188" s="117" t="s">
        <v>221</v>
      </c>
      <c r="AN188" s="118" t="s">
        <v>70</v>
      </c>
      <c r="AO188" s="30">
        <f>IF(AU185="","",AU185)</f>
        <v>15</v>
      </c>
      <c r="AP188" s="10" t="str">
        <f t="shared" si="54"/>
        <v>-</v>
      </c>
      <c r="AQ188" s="153">
        <f>IF(AS185="","",AS185)</f>
        <v>10</v>
      </c>
      <c r="AR188" s="282" t="str">
        <f>IF(AT185="","",AT185)</f>
        <v>-</v>
      </c>
      <c r="AS188" s="286"/>
      <c r="AT188" s="287"/>
      <c r="AU188" s="287"/>
      <c r="AV188" s="288"/>
      <c r="AW188" s="40">
        <v>11</v>
      </c>
      <c r="AX188" s="10" t="str">
        <f t="shared" si="51"/>
        <v>-</v>
      </c>
      <c r="AY188" s="39">
        <v>15</v>
      </c>
      <c r="AZ188" s="398"/>
      <c r="BA188" s="40">
        <v>15</v>
      </c>
      <c r="BB188" s="10" t="str">
        <f t="shared" si="52"/>
        <v>-</v>
      </c>
      <c r="BC188" s="39">
        <v>8</v>
      </c>
      <c r="BD188" s="401"/>
      <c r="BE188" s="376"/>
      <c r="BF188" s="377"/>
      <c r="BG188" s="377"/>
      <c r="BH188" s="378"/>
      <c r="BI188" s="1"/>
      <c r="BJ188" s="25">
        <f>COUNTIF(AO187:BD189,"○")</f>
        <v>2</v>
      </c>
      <c r="BK188" s="24">
        <f>COUNTIF(AO187:BD189,"×")</f>
        <v>1</v>
      </c>
      <c r="BL188" s="18">
        <f>(IF((AO187&gt;AQ187),1,0))+(IF((AO188&gt;AQ188),1,0))+(IF((AO189&gt;AQ189),1,0))+(IF((AS187&gt;AU187),1,0))+(IF((AS188&gt;AU188),1,0))+(IF((AS189&gt;AU189),1,0))+(IF((AW187&gt;AY187),1,0))+(IF((AW188&gt;AY188),1,0))+(IF((AW189&gt;AY189),1,0))+(IF((BA187&gt;BC187),1,0))+(IF((BA188&gt;BC188),1,0))+(IF((BA189&gt;BC189),1,0))</f>
        <v>5</v>
      </c>
      <c r="BM188" s="6">
        <f>(IF((AO187&lt;AQ187),1,0))+(IF((AO188&lt;AQ188),1,0))+(IF((AO189&lt;AQ189),1,0))+(IF((AS187&lt;AU187),1,0))+(IF((AS188&lt;AU188),1,0))+(IF((AS189&lt;AU189),1,0))+(IF((AW187&lt;AY187),1,0))+(IF((AW188&lt;AY188),1,0))+(IF((AW189&lt;AY189),1,0))+(IF((BA187&lt;BC187),1,0))+(IF((BA188&lt;BC188),1,0))+(IF((BA189&lt;BC189),1,0))</f>
        <v>2</v>
      </c>
      <c r="BN188" s="17">
        <f>BL188-BM188</f>
        <v>3</v>
      </c>
      <c r="BO188" s="24">
        <f>SUM(AO187:AO189,AS187:AS189,AW187:AW189,BA187:BA189)</f>
        <v>100</v>
      </c>
      <c r="BP188" s="24">
        <f>SUM(AQ187:AQ189,AU187:AU189,AY187:AY189,BC187:BC189)</f>
        <v>85</v>
      </c>
      <c r="BQ188" s="23">
        <f>BO188-BP188</f>
        <v>15</v>
      </c>
      <c r="BR188" s="137"/>
    </row>
    <row r="189" spans="1:70" ht="9.9499999999999993" customHeight="1" x14ac:dyDescent="0.15">
      <c r="B189" s="119"/>
      <c r="C189" s="122" t="s">
        <v>226</v>
      </c>
      <c r="D189" s="38" t="str">
        <f>IF(J186="","",J186)</f>
        <v/>
      </c>
      <c r="E189" s="10" t="str">
        <f t="shared" si="53"/>
        <v/>
      </c>
      <c r="F189" s="35" t="str">
        <f>IF(H186="","",H186)</f>
        <v/>
      </c>
      <c r="G189" s="313" t="str">
        <f>IF(I186="","",I186)</f>
        <v/>
      </c>
      <c r="H189" s="314"/>
      <c r="I189" s="315"/>
      <c r="J189" s="315"/>
      <c r="K189" s="316"/>
      <c r="L189" s="34"/>
      <c r="M189" s="10" t="str">
        <f t="shared" si="48"/>
        <v/>
      </c>
      <c r="N189" s="33"/>
      <c r="O189" s="399"/>
      <c r="P189" s="34"/>
      <c r="Q189" s="37" t="str">
        <f t="shared" si="49"/>
        <v/>
      </c>
      <c r="R189" s="33"/>
      <c r="S189" s="399"/>
      <c r="T189" s="34"/>
      <c r="U189" s="37" t="str">
        <f t="shared" si="50"/>
        <v/>
      </c>
      <c r="V189" s="33"/>
      <c r="W189" s="401"/>
      <c r="X189" s="8">
        <f>AC188</f>
        <v>1</v>
      </c>
      <c r="Y189" s="2" t="s">
        <v>3</v>
      </c>
      <c r="Z189" s="2">
        <f>AD188</f>
        <v>2</v>
      </c>
      <c r="AA189" s="7" t="s">
        <v>2</v>
      </c>
      <c r="AB189" s="9"/>
      <c r="AC189" s="15"/>
      <c r="AD189" s="11"/>
      <c r="AE189" s="48"/>
      <c r="AF189" s="47"/>
      <c r="AG189" s="46"/>
      <c r="AH189" s="11"/>
      <c r="AI189" s="11"/>
      <c r="AJ189" s="46"/>
      <c r="AK189" s="2"/>
      <c r="AL189" s="2"/>
      <c r="AM189" s="119"/>
      <c r="AN189" s="122" t="s">
        <v>219</v>
      </c>
      <c r="AO189" s="38" t="str">
        <f>IF(AU186="","",AU186)</f>
        <v/>
      </c>
      <c r="AP189" s="10" t="str">
        <f t="shared" si="54"/>
        <v/>
      </c>
      <c r="AQ189" s="35" t="str">
        <f>IF(AS186="","",AS186)</f>
        <v/>
      </c>
      <c r="AR189" s="313" t="str">
        <f>IF(AT186="","",AT186)</f>
        <v/>
      </c>
      <c r="AS189" s="314"/>
      <c r="AT189" s="315"/>
      <c r="AU189" s="315"/>
      <c r="AV189" s="316"/>
      <c r="AW189" s="34">
        <v>14</v>
      </c>
      <c r="AX189" s="10" t="str">
        <f t="shared" si="51"/>
        <v>-</v>
      </c>
      <c r="AY189" s="33">
        <v>16</v>
      </c>
      <c r="AZ189" s="399"/>
      <c r="BA189" s="34"/>
      <c r="BB189" s="37" t="str">
        <f t="shared" si="52"/>
        <v/>
      </c>
      <c r="BC189" s="33"/>
      <c r="BD189" s="402"/>
      <c r="BE189" s="8">
        <f>BJ188</f>
        <v>2</v>
      </c>
      <c r="BF189" s="2" t="s">
        <v>3</v>
      </c>
      <c r="BG189" s="2">
        <f>BK188</f>
        <v>1</v>
      </c>
      <c r="BH189" s="7" t="s">
        <v>2</v>
      </c>
      <c r="BI189" s="1"/>
      <c r="BJ189" s="14"/>
      <c r="BK189" s="13"/>
      <c r="BL189" s="14"/>
      <c r="BM189" s="13"/>
      <c r="BN189" s="12"/>
      <c r="BO189" s="13"/>
      <c r="BP189" s="13"/>
      <c r="BQ189" s="12"/>
      <c r="BR189" s="90"/>
    </row>
    <row r="190" spans="1:70" ht="9.9499999999999993" customHeight="1" x14ac:dyDescent="0.15">
      <c r="B190" s="123" t="s">
        <v>257</v>
      </c>
      <c r="C190" s="118" t="s">
        <v>74</v>
      </c>
      <c r="D190" s="30">
        <f>IF(N184="","",N184)</f>
        <v>15</v>
      </c>
      <c r="E190" s="32" t="str">
        <f t="shared" si="53"/>
        <v>-</v>
      </c>
      <c r="F190" s="153">
        <f>IF(L184="","",L184)</f>
        <v>5</v>
      </c>
      <c r="G190" s="281" t="str">
        <f>IF(O184="","",IF(O184="○","×",IF(O184="×","○")))</f>
        <v>○</v>
      </c>
      <c r="H190" s="29">
        <f>IF(N187="","",N187)</f>
        <v>15</v>
      </c>
      <c r="I190" s="10" t="str">
        <f t="shared" ref="I190:I198" si="55">IF(H190="","","-")</f>
        <v>-</v>
      </c>
      <c r="J190" s="153">
        <f>IF(L187="","",L187)</f>
        <v>9</v>
      </c>
      <c r="K190" s="281" t="str">
        <f>IF(O187="","",IF(O187="○","×",IF(O187="×","○")))</f>
        <v>○</v>
      </c>
      <c r="L190" s="283"/>
      <c r="M190" s="284"/>
      <c r="N190" s="284"/>
      <c r="O190" s="285"/>
      <c r="P190" s="40">
        <v>15</v>
      </c>
      <c r="Q190" s="10" t="str">
        <f t="shared" si="49"/>
        <v>-</v>
      </c>
      <c r="R190" s="39">
        <v>9</v>
      </c>
      <c r="S190" s="398" t="str">
        <f>IF(P190&lt;&gt;"",IF(P190&gt;R190,IF(P191&gt;R191,"○",IF(P192&gt;R192,"○","×")),IF(P191&gt;R191,IF(P192&gt;R192,"○","×"),"×")),"")</f>
        <v>○</v>
      </c>
      <c r="T190" s="40"/>
      <c r="U190" s="10" t="str">
        <f t="shared" si="50"/>
        <v/>
      </c>
      <c r="V190" s="39"/>
      <c r="W190" s="400" t="str">
        <f>IF(T190&lt;&gt;"",IF(T190&gt;V190,IF(T191&gt;V191,"○",IF(T192&gt;V192,"○","×")),IF(T191&gt;V191,IF(T192&gt;V192,"○","×"),"×")),"")</f>
        <v/>
      </c>
      <c r="X190" s="289" t="s">
        <v>387</v>
      </c>
      <c r="Y190" s="290"/>
      <c r="Z190" s="290"/>
      <c r="AA190" s="291"/>
      <c r="AB190" s="9"/>
      <c r="AC190" s="19"/>
      <c r="AD190" s="16"/>
      <c r="AE190" s="52"/>
      <c r="AF190" s="51"/>
      <c r="AG190" s="49"/>
      <c r="AH190" s="16"/>
      <c r="AI190" s="16"/>
      <c r="AJ190" s="49"/>
      <c r="AK190" s="144"/>
      <c r="AL190" s="144"/>
      <c r="AM190" s="123" t="s">
        <v>200</v>
      </c>
      <c r="AN190" s="118" t="s">
        <v>177</v>
      </c>
      <c r="AO190" s="30">
        <f>IF(AY184="","",AY184)</f>
        <v>15</v>
      </c>
      <c r="AP190" s="32" t="str">
        <f t="shared" si="54"/>
        <v>-</v>
      </c>
      <c r="AQ190" s="153">
        <f>IF(AW184="","",AW184)</f>
        <v>8</v>
      </c>
      <c r="AR190" s="281" t="str">
        <f>IF(AZ184="","",IF(AZ184="○","×",IF(AZ184="×","○")))</f>
        <v>○</v>
      </c>
      <c r="AS190" s="29">
        <f>IF(AY187="","",AY187)</f>
        <v>10</v>
      </c>
      <c r="AT190" s="10" t="str">
        <f t="shared" ref="AT190:AT195" si="56">IF(AS190="","","-")</f>
        <v>-</v>
      </c>
      <c r="AU190" s="153">
        <f>IF(AW187="","",AW187)</f>
        <v>15</v>
      </c>
      <c r="AV190" s="281" t="str">
        <f>IF(AZ187="","",IF(AZ187="○","×",IF(AZ187="×","○")))</f>
        <v>○</v>
      </c>
      <c r="AW190" s="283"/>
      <c r="AX190" s="284"/>
      <c r="AY190" s="284"/>
      <c r="AZ190" s="285"/>
      <c r="BA190" s="40">
        <v>15</v>
      </c>
      <c r="BB190" s="10" t="str">
        <f t="shared" si="52"/>
        <v>-</v>
      </c>
      <c r="BC190" s="39">
        <v>7</v>
      </c>
      <c r="BD190" s="401" t="str">
        <f>IF(BA190&lt;&gt;"",IF(BA190&gt;BC190,IF(BA191&gt;BC191,"○",IF(BA192&gt;BC192,"○","×")),IF(BA191&gt;BC191,IF(BA192&gt;BC192,"○","×"),"×")),"")</f>
        <v>○</v>
      </c>
      <c r="BE190" s="373" t="s">
        <v>387</v>
      </c>
      <c r="BF190" s="374"/>
      <c r="BG190" s="374"/>
      <c r="BH190" s="375"/>
      <c r="BI190" s="1"/>
      <c r="BJ190" s="25"/>
      <c r="BK190" s="24"/>
      <c r="BL190" s="25"/>
      <c r="BM190" s="24"/>
      <c r="BN190" s="23"/>
      <c r="BO190" s="24"/>
      <c r="BP190" s="24"/>
      <c r="BQ190" s="23"/>
      <c r="BR190" s="137"/>
    </row>
    <row r="191" spans="1:70" ht="9.9499999999999993" customHeight="1" x14ac:dyDescent="0.15">
      <c r="B191" s="123" t="s">
        <v>258</v>
      </c>
      <c r="C191" s="118" t="s">
        <v>74</v>
      </c>
      <c r="D191" s="30">
        <f>IF(N185="","",N185)</f>
        <v>15</v>
      </c>
      <c r="E191" s="10" t="str">
        <f t="shared" si="53"/>
        <v>-</v>
      </c>
      <c r="F191" s="153">
        <f>IF(L185="","",L185)</f>
        <v>13</v>
      </c>
      <c r="G191" s="282" t="str">
        <f>IF(I188="","",I188)</f>
        <v/>
      </c>
      <c r="H191" s="29">
        <f>IF(N188="","",N188)</f>
        <v>15</v>
      </c>
      <c r="I191" s="10" t="str">
        <f t="shared" si="55"/>
        <v>-</v>
      </c>
      <c r="J191" s="153">
        <f>IF(L188="","",L188)</f>
        <v>10</v>
      </c>
      <c r="K191" s="282" t="str">
        <f>IF(M188="","",M188)</f>
        <v>-</v>
      </c>
      <c r="L191" s="286"/>
      <c r="M191" s="287"/>
      <c r="N191" s="287"/>
      <c r="O191" s="288"/>
      <c r="P191" s="40">
        <v>15</v>
      </c>
      <c r="Q191" s="10" t="str">
        <f t="shared" si="49"/>
        <v>-</v>
      </c>
      <c r="R191" s="39">
        <v>13</v>
      </c>
      <c r="S191" s="398"/>
      <c r="T191" s="40"/>
      <c r="U191" s="10" t="str">
        <f t="shared" si="50"/>
        <v/>
      </c>
      <c r="V191" s="39"/>
      <c r="W191" s="401"/>
      <c r="X191" s="292"/>
      <c r="Y191" s="293"/>
      <c r="Z191" s="293"/>
      <c r="AA191" s="294"/>
      <c r="AB191" s="9"/>
      <c r="AC191" s="19">
        <f>COUNTIF(D190:W192,"○")</f>
        <v>3</v>
      </c>
      <c r="AD191" s="16">
        <f>COUNTIF(D190:W192,"×")</f>
        <v>0</v>
      </c>
      <c r="AE191" s="52">
        <f>(IF((D190&gt;F190),1,0))+(IF((D191&gt;F191),1,0))+(IF((D192&gt;F192),1,0))+(IF((H190&gt;J190),1,0))+(IF((H191&gt;J191),1,0))+(IF((H192&gt;J192),1,0))+(IF((L190&gt;N190),1,0))+(IF((L191&gt;N191),1,0))+(IF((L192&gt;N192),1,0))+(IF((P190&gt;R190),1,0))+(IF((P191&gt;R191),1,0))+(IF((P192&gt;R192),1,0))+(IF((T190&gt;V190),1,0))+(IF((T191&gt;V191),1,0))+(IF((T192&gt;V192),1,0))</f>
        <v>6</v>
      </c>
      <c r="AF191" s="51">
        <f>(IF((D190&lt;F190),1,0))+(IF((D191&lt;F191),1,0))+(IF((D192&lt;F192),1,0))+(IF((H190&lt;J190),1,0))+(IF((H191&lt;J191),1,0))+(IF((H192&lt;J192),1,0))+(IF((L190&lt;N190),1,0))+(IF((L191&lt;N191),1,0))+(IF((L192&lt;N192),1,0))+(IF((P190&lt;R190),1,0))+(IF((P191&lt;R191),1,0))+(IF((P192&lt;R192),1,0))+(IF((T190&lt;V190),1,0))+(IF((T191&lt;V191),1,0))+(IF((T192&lt;V192),1,0))</f>
        <v>0</v>
      </c>
      <c r="AG191" s="50">
        <f>AE191-AF191</f>
        <v>6</v>
      </c>
      <c r="AH191" s="16">
        <f>SUM(D190:D192,H190:H192,L190:L192,P190:P192,T190:T192)</f>
        <v>90</v>
      </c>
      <c r="AI191" s="16">
        <f>SUM(F190:F192,J190:J192,N190:N192,R190:R192,V190:V192)</f>
        <v>59</v>
      </c>
      <c r="AJ191" s="49">
        <f>AH191-AI191</f>
        <v>31</v>
      </c>
      <c r="AK191" s="144"/>
      <c r="AL191" s="144"/>
      <c r="AM191" s="123" t="s">
        <v>201</v>
      </c>
      <c r="AN191" s="118" t="s">
        <v>177</v>
      </c>
      <c r="AO191" s="30">
        <f>IF(AY185="","",AY185)</f>
        <v>15</v>
      </c>
      <c r="AP191" s="10" t="str">
        <f t="shared" si="54"/>
        <v>-</v>
      </c>
      <c r="AQ191" s="153">
        <f>IF(AW185="","",AW185)</f>
        <v>8</v>
      </c>
      <c r="AR191" s="282" t="str">
        <f>IF(AT188="","",AT188)</f>
        <v/>
      </c>
      <c r="AS191" s="29">
        <f>IF(AY188="","",AY188)</f>
        <v>15</v>
      </c>
      <c r="AT191" s="10" t="str">
        <f t="shared" si="56"/>
        <v>-</v>
      </c>
      <c r="AU191" s="153">
        <f>IF(AW188="","",AW188)</f>
        <v>11</v>
      </c>
      <c r="AV191" s="282" t="str">
        <f>IF(AX188="","",AX188)</f>
        <v>-</v>
      </c>
      <c r="AW191" s="286"/>
      <c r="AX191" s="287"/>
      <c r="AY191" s="287"/>
      <c r="AZ191" s="288"/>
      <c r="BA191" s="40">
        <v>15</v>
      </c>
      <c r="BB191" s="10" t="str">
        <f t="shared" si="52"/>
        <v>-</v>
      </c>
      <c r="BC191" s="39">
        <v>11</v>
      </c>
      <c r="BD191" s="401"/>
      <c r="BE191" s="376"/>
      <c r="BF191" s="377"/>
      <c r="BG191" s="377"/>
      <c r="BH191" s="378"/>
      <c r="BI191" s="1"/>
      <c r="BJ191" s="25">
        <f>COUNTIF(AO190:BD192,"○")</f>
        <v>3</v>
      </c>
      <c r="BK191" s="24">
        <f>COUNTIF(AO190:BD192,"×")</f>
        <v>0</v>
      </c>
      <c r="BL191" s="18">
        <f>(IF((AO190&gt;AQ190),1,0))+(IF((AO191&gt;AQ191),1,0))+(IF((AO192&gt;AQ192),1,0))+(IF((AS190&gt;AU190),1,0))+(IF((AS191&gt;AU191),1,0))+(IF((AS192&gt;AU192),1,0))+(IF((AW190&gt;AY190),1,0))+(IF((AW191&gt;AY191),1,0))+(IF((AW192&gt;AY192),1,0))+(IF((BA190&gt;BC190),1,0))+(IF((BA191&gt;BC191),1,0))+(IF((BA192&gt;BC192),1,0))</f>
        <v>6</v>
      </c>
      <c r="BM191" s="6">
        <f>(IF((AO190&lt;AQ190),1,0))+(IF((AO191&lt;AQ191),1,0))+(IF((AO192&lt;AQ192),1,0))+(IF((AS190&lt;AU190),1,0))+(IF((AS191&lt;AU191),1,0))+(IF((AS192&lt;AU192),1,0))+(IF((AW190&lt;AY190),1,0))+(IF((AW191&lt;AY191),1,0))+(IF((AW192&lt;AY192),1,0))+(IF((BA190&lt;BC190),1,0))+(IF((BA191&lt;BC191),1,0))+(IF((BA192&lt;BC192),1,0))</f>
        <v>1</v>
      </c>
      <c r="BN191" s="17">
        <f>BL191-BM191</f>
        <v>5</v>
      </c>
      <c r="BO191" s="24">
        <f>SUM(AO190:AO192,AS190:AS192,AW190:AW192,BA190:BA192)</f>
        <v>101</v>
      </c>
      <c r="BP191" s="24">
        <f>SUM(AQ190:AQ192,AU190:AU192,AY190:AY192,BC190:BC192)</f>
        <v>74</v>
      </c>
      <c r="BQ191" s="23">
        <f>BO191-BP191</f>
        <v>27</v>
      </c>
      <c r="BR191" s="137"/>
    </row>
    <row r="192" spans="1:70" ht="9.9499999999999993" customHeight="1" x14ac:dyDescent="0.15">
      <c r="B192" s="119"/>
      <c r="C192" s="120" t="s">
        <v>92</v>
      </c>
      <c r="D192" s="30" t="str">
        <f>IF(N186="","",N186)</f>
        <v/>
      </c>
      <c r="E192" s="10" t="str">
        <f t="shared" si="53"/>
        <v/>
      </c>
      <c r="F192" s="153" t="str">
        <f>IF(L186="","",L186)</f>
        <v/>
      </c>
      <c r="G192" s="282" t="str">
        <f>IF(I189="","",I189)</f>
        <v/>
      </c>
      <c r="H192" s="29" t="str">
        <f>IF(N189="","",N189)</f>
        <v/>
      </c>
      <c r="I192" s="10" t="str">
        <f t="shared" si="55"/>
        <v/>
      </c>
      <c r="J192" s="153" t="str">
        <f>IF(L189="","",L189)</f>
        <v/>
      </c>
      <c r="K192" s="282" t="str">
        <f>IF(M189="","",M189)</f>
        <v/>
      </c>
      <c r="L192" s="286"/>
      <c r="M192" s="287"/>
      <c r="N192" s="287"/>
      <c r="O192" s="288"/>
      <c r="P192" s="40"/>
      <c r="Q192" s="10" t="str">
        <f t="shared" si="49"/>
        <v/>
      </c>
      <c r="R192" s="39"/>
      <c r="S192" s="399"/>
      <c r="T192" s="40"/>
      <c r="U192" s="10" t="str">
        <f t="shared" si="50"/>
        <v/>
      </c>
      <c r="V192" s="39"/>
      <c r="W192" s="402"/>
      <c r="X192" s="8">
        <f>AC191</f>
        <v>3</v>
      </c>
      <c r="Y192" s="2" t="s">
        <v>3</v>
      </c>
      <c r="Z192" s="2">
        <f>AD191</f>
        <v>0</v>
      </c>
      <c r="AA192" s="7" t="s">
        <v>2</v>
      </c>
      <c r="AB192" s="9"/>
      <c r="AC192" s="19"/>
      <c r="AD192" s="16"/>
      <c r="AE192" s="52"/>
      <c r="AF192" s="51"/>
      <c r="AG192" s="49"/>
      <c r="AH192" s="16"/>
      <c r="AI192" s="16"/>
      <c r="AJ192" s="49"/>
      <c r="AK192" s="2"/>
      <c r="AL192" s="7"/>
      <c r="AM192" s="119"/>
      <c r="AN192" s="120" t="s">
        <v>92</v>
      </c>
      <c r="AO192" s="38" t="str">
        <f>IF(AY186="","",AY186)</f>
        <v/>
      </c>
      <c r="AP192" s="37" t="str">
        <f t="shared" si="54"/>
        <v/>
      </c>
      <c r="AQ192" s="35" t="str">
        <f>IF(AW186="","",AW186)</f>
        <v/>
      </c>
      <c r="AR192" s="313" t="str">
        <f>IF(AT189="","",AT189)</f>
        <v/>
      </c>
      <c r="AS192" s="36">
        <f>IF(AY189="","",AY189)</f>
        <v>16</v>
      </c>
      <c r="AT192" s="10" t="str">
        <f t="shared" si="56"/>
        <v>-</v>
      </c>
      <c r="AU192" s="35">
        <f>IF(AW189="","",AW189)</f>
        <v>14</v>
      </c>
      <c r="AV192" s="313" t="str">
        <f>IF(AX189="","",AX189)</f>
        <v>-</v>
      </c>
      <c r="AW192" s="314"/>
      <c r="AX192" s="315"/>
      <c r="AY192" s="315"/>
      <c r="AZ192" s="316"/>
      <c r="BA192" s="34"/>
      <c r="BB192" s="10" t="str">
        <f t="shared" si="52"/>
        <v/>
      </c>
      <c r="BC192" s="33"/>
      <c r="BD192" s="402"/>
      <c r="BE192" s="8">
        <f>BJ191</f>
        <v>3</v>
      </c>
      <c r="BF192" s="2" t="s">
        <v>3</v>
      </c>
      <c r="BG192" s="2">
        <f>BK191</f>
        <v>0</v>
      </c>
      <c r="BH192" s="7" t="s">
        <v>2</v>
      </c>
      <c r="BI192" s="1"/>
      <c r="BJ192" s="25"/>
      <c r="BK192" s="24"/>
      <c r="BL192" s="25"/>
      <c r="BM192" s="24"/>
      <c r="BN192" s="23"/>
      <c r="BO192" s="24"/>
      <c r="BP192" s="24"/>
      <c r="BQ192" s="23"/>
      <c r="BR192" s="90"/>
    </row>
    <row r="193" spans="2:70" ht="9.9499999999999993" customHeight="1" x14ac:dyDescent="0.15">
      <c r="B193" s="117" t="s">
        <v>302</v>
      </c>
      <c r="C193" s="121" t="s">
        <v>46</v>
      </c>
      <c r="D193" s="53">
        <f>IF(R184="","",R184)</f>
        <v>15</v>
      </c>
      <c r="E193" s="32" t="str">
        <f t="shared" si="53"/>
        <v>-</v>
      </c>
      <c r="F193" s="152">
        <f>IF(P184="","",P184)</f>
        <v>11</v>
      </c>
      <c r="G193" s="379" t="str">
        <f>IF(S184="","",IF(S184="○","×",IF(S184="×","○")))</f>
        <v>○</v>
      </c>
      <c r="H193" s="31">
        <f>IF(R187="","",R187)</f>
        <v>15</v>
      </c>
      <c r="I193" s="32" t="str">
        <f t="shared" si="55"/>
        <v>-</v>
      </c>
      <c r="J193" s="152">
        <f>IF(P187="","",P187)</f>
        <v>12</v>
      </c>
      <c r="K193" s="281" t="str">
        <f>IF(S187="","",IF(S187="○","×",IF(S187="×","○")))</f>
        <v>○</v>
      </c>
      <c r="L193" s="152">
        <f>IF(R190="","",R190)</f>
        <v>9</v>
      </c>
      <c r="M193" s="32" t="str">
        <f t="shared" ref="M193:M198" si="57">IF(L193="","","-")</f>
        <v>-</v>
      </c>
      <c r="N193" s="152">
        <f>IF(P190="","",P190)</f>
        <v>15</v>
      </c>
      <c r="O193" s="281" t="str">
        <f>IF(S190="","",IF(S190="○","×",IF(S190="×","○")))</f>
        <v>×</v>
      </c>
      <c r="P193" s="283"/>
      <c r="Q193" s="284"/>
      <c r="R193" s="284"/>
      <c r="S193" s="285"/>
      <c r="T193" s="45"/>
      <c r="U193" s="32" t="str">
        <f t="shared" si="50"/>
        <v/>
      </c>
      <c r="V193" s="54"/>
      <c r="W193" s="401" t="str">
        <f>IF(T193&lt;&gt;"",IF(T193&gt;V193,IF(T194&gt;V194,"○",IF(T195&gt;V195,"○","×")),IF(T194&gt;V194,IF(T195&gt;V195,"○","×"),"×")),"")</f>
        <v/>
      </c>
      <c r="X193" s="289" t="s">
        <v>388</v>
      </c>
      <c r="Y193" s="290"/>
      <c r="Z193" s="290"/>
      <c r="AA193" s="291"/>
      <c r="AB193" s="9"/>
      <c r="AC193" s="22"/>
      <c r="AD193" s="20"/>
      <c r="AE193" s="57"/>
      <c r="AF193" s="56"/>
      <c r="AG193" s="55"/>
      <c r="AH193" s="20"/>
      <c r="AI193" s="20"/>
      <c r="AJ193" s="55"/>
      <c r="AK193" s="144"/>
      <c r="AL193" s="144"/>
      <c r="AM193" s="124" t="s">
        <v>268</v>
      </c>
      <c r="AN193" s="121" t="s">
        <v>264</v>
      </c>
      <c r="AO193" s="30">
        <f>IF(BC184="","",BC184)</f>
        <v>15</v>
      </c>
      <c r="AP193" s="10" t="str">
        <f t="shared" si="54"/>
        <v>-</v>
      </c>
      <c r="AQ193" s="153">
        <f>IF(BA184="","",BA184)</f>
        <v>6</v>
      </c>
      <c r="AR193" s="281" t="str">
        <f>IF(BD184="","",IF(BD184="○","×",IF(BD184="×","○")))</f>
        <v>○</v>
      </c>
      <c r="AS193" s="29">
        <f>IF(BC187="","",BC187)</f>
        <v>13</v>
      </c>
      <c r="AT193" s="32" t="str">
        <f t="shared" si="56"/>
        <v>-</v>
      </c>
      <c r="AU193" s="153">
        <f>IF(BA187="","",BA187)</f>
        <v>15</v>
      </c>
      <c r="AV193" s="281" t="str">
        <f>IF(BD187="","",IF(BD187="○","×",IF(BD187="×","○")))</f>
        <v>×</v>
      </c>
      <c r="AW193" s="31">
        <f>IF(BC190="","",BC190)</f>
        <v>7</v>
      </c>
      <c r="AX193" s="10" t="str">
        <f>IF(AW193="","","-")</f>
        <v>-</v>
      </c>
      <c r="AY193" s="152">
        <f>IF(BA190="","",BA190)</f>
        <v>15</v>
      </c>
      <c r="AZ193" s="281" t="str">
        <f>IF(BD190="","",IF(BD190="○","×",IF(BD190="×","○")))</f>
        <v>×</v>
      </c>
      <c r="BA193" s="283"/>
      <c r="BB193" s="284"/>
      <c r="BC193" s="284"/>
      <c r="BD193" s="368"/>
      <c r="BE193" s="373" t="s">
        <v>389</v>
      </c>
      <c r="BF193" s="374"/>
      <c r="BG193" s="374"/>
      <c r="BH193" s="375"/>
      <c r="BI193" s="1"/>
      <c r="BJ193" s="147"/>
      <c r="BK193" s="148"/>
      <c r="BL193" s="147"/>
      <c r="BM193" s="148"/>
      <c r="BN193" s="21"/>
      <c r="BO193" s="148"/>
      <c r="BP193" s="148"/>
      <c r="BQ193" s="21"/>
      <c r="BR193" s="137"/>
    </row>
    <row r="194" spans="2:70" ht="9.9499999999999993" customHeight="1" x14ac:dyDescent="0.15">
      <c r="B194" s="117" t="s">
        <v>303</v>
      </c>
      <c r="C194" s="118" t="s">
        <v>46</v>
      </c>
      <c r="D194" s="30">
        <f>IF(R185="","",R185)</f>
        <v>15</v>
      </c>
      <c r="E194" s="10" t="str">
        <f t="shared" si="53"/>
        <v>-</v>
      </c>
      <c r="F194" s="153">
        <f>IF(P185="","",P185)</f>
        <v>8</v>
      </c>
      <c r="G194" s="380" t="str">
        <f>IF(I191="","",I191)</f>
        <v>-</v>
      </c>
      <c r="H194" s="29">
        <f>IF(R188="","",R188)</f>
        <v>15</v>
      </c>
      <c r="I194" s="10" t="str">
        <f t="shared" si="55"/>
        <v>-</v>
      </c>
      <c r="J194" s="153">
        <f>IF(P188="","",P188)</f>
        <v>8</v>
      </c>
      <c r="K194" s="282" t="str">
        <f>IF(M191="","",M191)</f>
        <v/>
      </c>
      <c r="L194" s="153">
        <f>IF(R191="","",R191)</f>
        <v>13</v>
      </c>
      <c r="M194" s="10" t="str">
        <f t="shared" si="57"/>
        <v>-</v>
      </c>
      <c r="N194" s="153">
        <f>IF(P191="","",P191)</f>
        <v>15</v>
      </c>
      <c r="O194" s="282" t="str">
        <f>IF(Q191="","",Q191)</f>
        <v>-</v>
      </c>
      <c r="P194" s="286"/>
      <c r="Q194" s="287"/>
      <c r="R194" s="287"/>
      <c r="S194" s="288"/>
      <c r="T194" s="40"/>
      <c r="U194" s="10" t="str">
        <f t="shared" si="50"/>
        <v/>
      </c>
      <c r="V194" s="39"/>
      <c r="W194" s="401"/>
      <c r="X194" s="292"/>
      <c r="Y194" s="293"/>
      <c r="Z194" s="293"/>
      <c r="AA194" s="294"/>
      <c r="AB194" s="9"/>
      <c r="AC194" s="19">
        <f>COUNTIF(D193:W195,"○")</f>
        <v>2</v>
      </c>
      <c r="AD194" s="16">
        <f>COUNTIF(D193:W195,"×")</f>
        <v>1</v>
      </c>
      <c r="AE194" s="52">
        <f>(IF((D193&gt;F193),1,0))+(IF((D194&gt;F194),1,0))+(IF((D195&gt;F195),1,0))+(IF((H193&gt;J193),1,0))+(IF((H194&gt;J194),1,0))+(IF((H195&gt;J195),1,0))+(IF((L193&gt;N193),1,0))+(IF((L194&gt;N194),1,0))+(IF((L195&gt;N195),1,0))+(IF((P193&gt;R193),1,0))+(IF((P194&gt;R194),1,0))+(IF((P195&gt;R195),1,0))+(IF((T193&gt;V193),1,0))+(IF((T194&gt;V194),1,0))+(IF((T195&gt;V195),1,0))</f>
        <v>4</v>
      </c>
      <c r="AF194" s="51">
        <f>(IF((D193&lt;F193),1,0))+(IF((D194&lt;F194),1,0))+(IF((D195&lt;F195),1,0))+(IF((H193&lt;J193),1,0))+(IF((H194&lt;J194),1,0))+(IF((H195&lt;J195),1,0))+(IF((L193&lt;N193),1,0))+(IF((L194&lt;N194),1,0))+(IF((L195&lt;N195),1,0))+(IF((P193&lt;R193),1,0))+(IF((P194&lt;R194),1,0))+(IF((P195&lt;R195),1,0))+(IF((T193&lt;V193),1,0))+(IF((T194&lt;V194),1,0))+(IF((T195&lt;V195),1,0))</f>
        <v>2</v>
      </c>
      <c r="AG194" s="50">
        <f>AE194-AF194</f>
        <v>2</v>
      </c>
      <c r="AH194" s="16">
        <f>SUM(D193:D195,H193:H195,L193:L195,P193:P195,T193:T195)</f>
        <v>82</v>
      </c>
      <c r="AI194" s="16">
        <f>SUM(F193:F195,J193:J195,N193:N195,R193:R195,V193:V195)</f>
        <v>69</v>
      </c>
      <c r="AJ194" s="49">
        <f>AH194-AI194</f>
        <v>13</v>
      </c>
      <c r="AK194" s="144"/>
      <c r="AL194" s="144"/>
      <c r="AM194" s="123" t="s">
        <v>269</v>
      </c>
      <c r="AN194" s="118" t="s">
        <v>266</v>
      </c>
      <c r="AO194" s="30">
        <f>IF(BC185="","",BC185)</f>
        <v>15</v>
      </c>
      <c r="AP194" s="10" t="str">
        <f t="shared" si="54"/>
        <v>-</v>
      </c>
      <c r="AQ194" s="153">
        <f>IF(BA185="","",BA185)</f>
        <v>8</v>
      </c>
      <c r="AR194" s="282" t="str">
        <f>IF(AT191="","",AT191)</f>
        <v>-</v>
      </c>
      <c r="AS194" s="29">
        <f>IF(BC188="","",BC188)</f>
        <v>8</v>
      </c>
      <c r="AT194" s="10" t="str">
        <f t="shared" si="56"/>
        <v>-</v>
      </c>
      <c r="AU194" s="153">
        <f>IF(BA188="","",BA188)</f>
        <v>15</v>
      </c>
      <c r="AV194" s="282" t="str">
        <f>IF(AX191="","",AX191)</f>
        <v/>
      </c>
      <c r="AW194" s="29">
        <f>IF(BC191="","",BC191)</f>
        <v>11</v>
      </c>
      <c r="AX194" s="10" t="str">
        <f>IF(AW194="","","-")</f>
        <v>-</v>
      </c>
      <c r="AY194" s="153">
        <f>IF(BA191="","",BA191)</f>
        <v>15</v>
      </c>
      <c r="AZ194" s="282" t="str">
        <f>IF(BB191="","",BB191)</f>
        <v>-</v>
      </c>
      <c r="BA194" s="286"/>
      <c r="BB194" s="287"/>
      <c r="BC194" s="287"/>
      <c r="BD194" s="369"/>
      <c r="BE194" s="376"/>
      <c r="BF194" s="377"/>
      <c r="BG194" s="377"/>
      <c r="BH194" s="378"/>
      <c r="BI194" s="1"/>
      <c r="BJ194" s="25">
        <f>COUNTIF(AO193:BD195,"○")</f>
        <v>1</v>
      </c>
      <c r="BK194" s="24">
        <f>COUNTIF(AO193:BD195,"×")</f>
        <v>2</v>
      </c>
      <c r="BL194" s="18">
        <f>(IF((AO193&gt;AQ193),1,0))+(IF((AO194&gt;AQ194),1,0))+(IF((AO195&gt;AQ195),1,0))+(IF((AS193&gt;AU193),1,0))+(IF((AS194&gt;AU194),1,0))+(IF((AS195&gt;AU195),1,0))+(IF((AW193&gt;AY193),1,0))+(IF((AW194&gt;AY194),1,0))+(IF((AW195&gt;AY195),1,0))+(IF((BA193&gt;BC193),1,0))+(IF((BA194&gt;BC194),1,0))+(IF((BA195&gt;BC195),1,0))</f>
        <v>2</v>
      </c>
      <c r="BM194" s="6">
        <f>(IF((AO193&lt;AQ193),1,0))+(IF((AO194&lt;AQ194),1,0))+(IF((AO195&lt;AQ195),1,0))+(IF((AS193&lt;AU193),1,0))+(IF((AS194&lt;AU194),1,0))+(IF((AS195&lt;AU195),1,0))+(IF((AW193&lt;AY193),1,0))+(IF((AW194&lt;AY194),1,0))+(IF((AW195&lt;AY195),1,0))+(IF((BA193&lt;BC193),1,0))+(IF((BA194&lt;BC194),1,0))+(IF((BA195&lt;BC195),1,0))</f>
        <v>4</v>
      </c>
      <c r="BN194" s="17">
        <f>BL194-BM194</f>
        <v>-2</v>
      </c>
      <c r="BO194" s="24">
        <f>SUM(AO193:AO195,AS193:AS195,AW193:AW195,BA193:BA195)</f>
        <v>69</v>
      </c>
      <c r="BP194" s="24">
        <f>SUM(AQ193:AQ195,AU193:AU195,AY193:AY195,BC193:BC195)</f>
        <v>74</v>
      </c>
      <c r="BQ194" s="23">
        <f>BO194-BP194</f>
        <v>-5</v>
      </c>
      <c r="BR194" s="137"/>
    </row>
    <row r="195" spans="2:70" ht="9.9499999999999993" customHeight="1" thickBot="1" x14ac:dyDescent="0.2">
      <c r="B195" s="123"/>
      <c r="C195" s="120" t="s">
        <v>219</v>
      </c>
      <c r="D195" s="30" t="str">
        <f>IF(R186="","",R186)</f>
        <v/>
      </c>
      <c r="E195" s="10" t="str">
        <f t="shared" si="53"/>
        <v/>
      </c>
      <c r="F195" s="153" t="str">
        <f>IF(P186="","",P186)</f>
        <v/>
      </c>
      <c r="G195" s="380" t="str">
        <f>IF(I192="","",I192)</f>
        <v/>
      </c>
      <c r="H195" s="29" t="str">
        <f>IF(R189="","",R189)</f>
        <v/>
      </c>
      <c r="I195" s="10" t="str">
        <f t="shared" si="55"/>
        <v/>
      </c>
      <c r="J195" s="153" t="str">
        <f>IF(P189="","",P189)</f>
        <v/>
      </c>
      <c r="K195" s="282" t="str">
        <f>IF(M192="","",M192)</f>
        <v/>
      </c>
      <c r="L195" s="153" t="str">
        <f>IF(R192="","",R192)</f>
        <v/>
      </c>
      <c r="M195" s="10" t="str">
        <f t="shared" si="57"/>
        <v/>
      </c>
      <c r="N195" s="153" t="str">
        <f>IF(P192="","",P192)</f>
        <v/>
      </c>
      <c r="O195" s="282" t="str">
        <f>IF(Q192="","",Q192)</f>
        <v/>
      </c>
      <c r="P195" s="286"/>
      <c r="Q195" s="287"/>
      <c r="R195" s="287"/>
      <c r="S195" s="288"/>
      <c r="T195" s="40"/>
      <c r="U195" s="10" t="str">
        <f t="shared" si="50"/>
        <v/>
      </c>
      <c r="V195" s="39"/>
      <c r="W195" s="402"/>
      <c r="X195" s="8">
        <f>AC194</f>
        <v>2</v>
      </c>
      <c r="Y195" s="2" t="s">
        <v>3</v>
      </c>
      <c r="Z195" s="2">
        <f>AD194</f>
        <v>1</v>
      </c>
      <c r="AA195" s="7" t="s">
        <v>2</v>
      </c>
      <c r="AB195" s="9"/>
      <c r="AC195" s="15"/>
      <c r="AD195" s="11"/>
      <c r="AE195" s="48"/>
      <c r="AF195" s="47"/>
      <c r="AG195" s="46"/>
      <c r="AH195" s="11"/>
      <c r="AI195" s="11"/>
      <c r="AJ195" s="46"/>
      <c r="AK195" s="2"/>
      <c r="AL195" s="2"/>
      <c r="AM195" s="126"/>
      <c r="AN195" s="127" t="s">
        <v>267</v>
      </c>
      <c r="AO195" s="28" t="str">
        <f>IF(BC186="","",BC186)</f>
        <v/>
      </c>
      <c r="AP195" s="26" t="str">
        <f t="shared" si="54"/>
        <v/>
      </c>
      <c r="AQ195" s="154" t="str">
        <f>IF(BA186="","",BA186)</f>
        <v/>
      </c>
      <c r="AR195" s="367" t="str">
        <f>IF(AT192="","",AT192)</f>
        <v>-</v>
      </c>
      <c r="AS195" s="27" t="str">
        <f>IF(BC189="","",BC189)</f>
        <v/>
      </c>
      <c r="AT195" s="26" t="str">
        <f t="shared" si="56"/>
        <v/>
      </c>
      <c r="AU195" s="154" t="str">
        <f>IF(BA189="","",BA189)</f>
        <v/>
      </c>
      <c r="AV195" s="367" t="str">
        <f>IF(AX192="","",AX192)</f>
        <v/>
      </c>
      <c r="AW195" s="27" t="str">
        <f>IF(BC192="","",BC192)</f>
        <v/>
      </c>
      <c r="AX195" s="26" t="str">
        <f>IF(AW195="","","-")</f>
        <v/>
      </c>
      <c r="AY195" s="154" t="str">
        <f>IF(BA192="","",BA192)</f>
        <v/>
      </c>
      <c r="AZ195" s="367" t="str">
        <f>IF(BB192="","",BB192)</f>
        <v/>
      </c>
      <c r="BA195" s="370"/>
      <c r="BB195" s="371"/>
      <c r="BC195" s="371"/>
      <c r="BD195" s="372"/>
      <c r="BE195" s="5">
        <f>BJ194</f>
        <v>1</v>
      </c>
      <c r="BF195" s="4" t="s">
        <v>3</v>
      </c>
      <c r="BG195" s="4">
        <f>BK194</f>
        <v>2</v>
      </c>
      <c r="BH195" s="3" t="s">
        <v>2</v>
      </c>
      <c r="BI195" s="1"/>
      <c r="BJ195" s="14"/>
      <c r="BK195" s="13"/>
      <c r="BL195" s="14"/>
      <c r="BM195" s="13"/>
      <c r="BN195" s="12"/>
      <c r="BO195" s="13"/>
      <c r="BP195" s="13"/>
      <c r="BQ195" s="12"/>
      <c r="BR195" s="90"/>
    </row>
    <row r="196" spans="2:70" ht="9.9499999999999993" customHeight="1" x14ac:dyDescent="0.15">
      <c r="B196" s="124" t="s">
        <v>237</v>
      </c>
      <c r="C196" s="125" t="s">
        <v>238</v>
      </c>
      <c r="D196" s="53" t="str">
        <f>IF(V184="","",V184)</f>
        <v/>
      </c>
      <c r="E196" s="32" t="str">
        <f t="shared" si="53"/>
        <v/>
      </c>
      <c r="F196" s="152" t="str">
        <f>IF(T184="","",T184)</f>
        <v/>
      </c>
      <c r="G196" s="379" t="str">
        <f>IF(W184="","",IF(W184="○","×",IF(W184="×","○")))</f>
        <v/>
      </c>
      <c r="H196" s="31" t="str">
        <f>IF(V187="","",V187)</f>
        <v/>
      </c>
      <c r="I196" s="32" t="str">
        <f t="shared" si="55"/>
        <v/>
      </c>
      <c r="J196" s="152" t="str">
        <f>IF(T187="","",T187)</f>
        <v/>
      </c>
      <c r="K196" s="281" t="str">
        <f>IF(W187="","",IF(W187="○","×",IF(W187="×","○")))</f>
        <v/>
      </c>
      <c r="L196" s="152" t="str">
        <f>IF(V190="","",V190)</f>
        <v/>
      </c>
      <c r="M196" s="32" t="str">
        <f t="shared" si="57"/>
        <v/>
      </c>
      <c r="N196" s="152" t="str">
        <f>IF(T190="","",T190)</f>
        <v/>
      </c>
      <c r="O196" s="281" t="str">
        <f>IF(W190="","",IF(W190="○","×",IF(W190="×","○")))</f>
        <v/>
      </c>
      <c r="P196" s="31" t="str">
        <f>IF(V193="","",V193)</f>
        <v/>
      </c>
      <c r="Q196" s="32" t="str">
        <f>IF(P196="","","-")</f>
        <v/>
      </c>
      <c r="R196" s="152" t="str">
        <f>IF(T193="","",T193)</f>
        <v/>
      </c>
      <c r="S196" s="281" t="str">
        <f>IF(W193="","",IF(W193="○","×",IF(W193="×","○")))</f>
        <v/>
      </c>
      <c r="T196" s="283"/>
      <c r="U196" s="284"/>
      <c r="V196" s="284"/>
      <c r="W196" s="285"/>
      <c r="X196" s="289"/>
      <c r="Y196" s="290"/>
      <c r="Z196" s="290"/>
      <c r="AA196" s="291"/>
      <c r="AB196" s="9"/>
      <c r="AC196" s="19"/>
      <c r="AD196" s="16"/>
      <c r="AE196" s="52"/>
      <c r="AF196" s="51"/>
      <c r="AG196" s="49"/>
      <c r="AH196" s="16"/>
      <c r="AI196" s="16"/>
      <c r="AJ196" s="49"/>
      <c r="AK196" s="144"/>
      <c r="AL196" s="144"/>
      <c r="AM196" s="71"/>
      <c r="AN196" s="89"/>
      <c r="AO196" s="136"/>
      <c r="AP196" s="91"/>
      <c r="AQ196" s="136"/>
      <c r="AR196" s="136"/>
      <c r="AS196" s="136"/>
      <c r="AT196" s="91"/>
      <c r="AU196" s="136"/>
      <c r="AV196" s="136"/>
      <c r="AW196" s="136"/>
      <c r="AX196" s="91"/>
      <c r="AY196" s="136"/>
      <c r="AZ196" s="136"/>
      <c r="BA196" s="136"/>
      <c r="BB196" s="136"/>
      <c r="BC196" s="136"/>
      <c r="BD196" s="136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</row>
    <row r="197" spans="2:70" ht="9.9499999999999993" customHeight="1" x14ac:dyDescent="0.15">
      <c r="B197" s="123" t="s">
        <v>239</v>
      </c>
      <c r="C197" s="118" t="s">
        <v>238</v>
      </c>
      <c r="D197" s="30" t="str">
        <f>IF(V185="","",V185)</f>
        <v/>
      </c>
      <c r="E197" s="10" t="str">
        <f t="shared" si="53"/>
        <v/>
      </c>
      <c r="F197" s="153" t="str">
        <f>IF(T185="","",T185)</f>
        <v/>
      </c>
      <c r="G197" s="380" t="str">
        <f>IF(I188="","",I188)</f>
        <v/>
      </c>
      <c r="H197" s="29" t="str">
        <f>IF(V188="","",V188)</f>
        <v/>
      </c>
      <c r="I197" s="10" t="str">
        <f t="shared" si="55"/>
        <v/>
      </c>
      <c r="J197" s="153" t="str">
        <f>IF(T188="","",T188)</f>
        <v/>
      </c>
      <c r="K197" s="282" t="str">
        <f>IF(M194="","",M194)</f>
        <v>-</v>
      </c>
      <c r="L197" s="153" t="str">
        <f>IF(V191="","",V191)</f>
        <v/>
      </c>
      <c r="M197" s="10" t="str">
        <f t="shared" si="57"/>
        <v/>
      </c>
      <c r="N197" s="153" t="str">
        <f>IF(T191="","",T191)</f>
        <v/>
      </c>
      <c r="O197" s="282" t="str">
        <f>IF(Q194="","",Q194)</f>
        <v/>
      </c>
      <c r="P197" s="29" t="str">
        <f>IF(V194="","",V194)</f>
        <v/>
      </c>
      <c r="Q197" s="10" t="str">
        <f>IF(P197="","","-")</f>
        <v/>
      </c>
      <c r="R197" s="153" t="str">
        <f>IF(T194="","",T194)</f>
        <v/>
      </c>
      <c r="S197" s="282" t="str">
        <f>IF(U194="","",U194)</f>
        <v/>
      </c>
      <c r="T197" s="286"/>
      <c r="U197" s="287"/>
      <c r="V197" s="287"/>
      <c r="W197" s="288"/>
      <c r="X197" s="292"/>
      <c r="Y197" s="293"/>
      <c r="Z197" s="293"/>
      <c r="AA197" s="294"/>
      <c r="AB197" s="9"/>
      <c r="AC197" s="19">
        <f>COUNTIF(D196:W198,"○")</f>
        <v>0</v>
      </c>
      <c r="AD197" s="16">
        <f>COUNTIF(D196:W198,"×")</f>
        <v>0</v>
      </c>
      <c r="AE197" s="52">
        <f>(IF((D196&gt;F196),1,0))+(IF((D197&gt;F197),1,0))+(IF((D198&gt;F198),1,0))+(IF((H196&gt;J196),1,0))+(IF((H197&gt;J197),1,0))+(IF((H198&gt;J198),1,0))+(IF((L196&gt;N196),1,0))+(IF((L197&gt;N197),1,0))+(IF((L198&gt;N198),1,0))+(IF((P196&gt;R196),1,0))+(IF((P197&gt;R197),1,0))+(IF((P198&gt;R198),1,0))+(IF((T196&gt;V196),1,0))+(IF((T197&gt;V197),1,0))+(IF((T198&gt;V198),1,0))</f>
        <v>0</v>
      </c>
      <c r="AF197" s="51">
        <f>(IF((D196&lt;F196),1,0))+(IF((D197&lt;F197),1,0))+(IF((D198&lt;F198),1,0))+(IF((H196&lt;J196),1,0))+(IF((H197&lt;J197),1,0))+(IF((H198&lt;J198),1,0))+(IF((L196&lt;N196),1,0))+(IF((L197&lt;N197),1,0))+(IF((L198&lt;N198),1,0))+(IF((P196&lt;R196),1,0))+(IF((P197&lt;R197),1,0))+(IF((P198&lt;R198),1,0))+(IF((T196&lt;V196),1,0))+(IF((T197&lt;V197),1,0))+(IF((T198&lt;V198),1,0))</f>
        <v>0</v>
      </c>
      <c r="AG197" s="50">
        <f>AE197-AF197</f>
        <v>0</v>
      </c>
      <c r="AH197" s="16">
        <f>SUM(D196:D198,H196:H198,L196:L198,P196:P198,T196:T198)</f>
        <v>0</v>
      </c>
      <c r="AI197" s="16">
        <f>SUM(F196:F198,J196:J198,N196:N198,R196:R198,V196:V198)</f>
        <v>0</v>
      </c>
      <c r="AJ197" s="49">
        <f>AH197-AI197</f>
        <v>0</v>
      </c>
      <c r="AK197" s="144"/>
      <c r="AL197" s="144"/>
      <c r="AM197" s="71"/>
      <c r="AN197" s="89"/>
      <c r="AO197" s="136"/>
      <c r="AP197" s="91"/>
      <c r="AQ197" s="136"/>
      <c r="AR197" s="136"/>
      <c r="AS197" s="136"/>
      <c r="AT197" s="91"/>
      <c r="AU197" s="136"/>
      <c r="AV197" s="136"/>
      <c r="AW197" s="136"/>
      <c r="AX197" s="91"/>
      <c r="AY197" s="136"/>
      <c r="AZ197" s="136"/>
      <c r="BA197" s="136"/>
      <c r="BB197" s="136"/>
      <c r="BC197" s="136"/>
      <c r="BD197" s="136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</row>
    <row r="198" spans="2:70" ht="9.9499999999999993" customHeight="1" thickBot="1" x14ac:dyDescent="0.2">
      <c r="B198" s="188" t="s">
        <v>385</v>
      </c>
      <c r="C198" s="127" t="s">
        <v>26</v>
      </c>
      <c r="D198" s="28" t="str">
        <f>IF(V186="","",V186)</f>
        <v/>
      </c>
      <c r="E198" s="26" t="str">
        <f t="shared" si="53"/>
        <v/>
      </c>
      <c r="F198" s="154" t="str">
        <f>IF(T186="","",T186)</f>
        <v/>
      </c>
      <c r="G198" s="381" t="str">
        <f>IF(I189="","",I189)</f>
        <v/>
      </c>
      <c r="H198" s="27" t="str">
        <f>IF(V189="","",V189)</f>
        <v/>
      </c>
      <c r="I198" s="26" t="str">
        <f t="shared" si="55"/>
        <v/>
      </c>
      <c r="J198" s="154" t="str">
        <f>IF(T189="","",T189)</f>
        <v/>
      </c>
      <c r="K198" s="367" t="str">
        <f>IF(M195="","",M195)</f>
        <v/>
      </c>
      <c r="L198" s="154" t="str">
        <f>IF(V192="","",V192)</f>
        <v/>
      </c>
      <c r="M198" s="26" t="str">
        <f t="shared" si="57"/>
        <v/>
      </c>
      <c r="N198" s="154" t="str">
        <f>IF(T192="","",T192)</f>
        <v/>
      </c>
      <c r="O198" s="367" t="str">
        <f>IF(Q195="","",Q195)</f>
        <v/>
      </c>
      <c r="P198" s="27" t="str">
        <f>IF(V195="","",V195)</f>
        <v/>
      </c>
      <c r="Q198" s="26" t="str">
        <f>IF(P198="","","-")</f>
        <v/>
      </c>
      <c r="R198" s="154" t="str">
        <f>IF(T195="","",T195)</f>
        <v/>
      </c>
      <c r="S198" s="367" t="str">
        <f>IF(U195="","",U195)</f>
        <v/>
      </c>
      <c r="T198" s="370"/>
      <c r="U198" s="371"/>
      <c r="V198" s="371"/>
      <c r="W198" s="382"/>
      <c r="X198" s="5">
        <f>AC197</f>
        <v>0</v>
      </c>
      <c r="Y198" s="4" t="s">
        <v>3</v>
      </c>
      <c r="Z198" s="4">
        <f>AD197</f>
        <v>0</v>
      </c>
      <c r="AA198" s="3" t="s">
        <v>2</v>
      </c>
      <c r="AB198" s="9"/>
      <c r="AC198" s="15"/>
      <c r="AD198" s="11"/>
      <c r="AE198" s="48"/>
      <c r="AF198" s="47"/>
      <c r="AG198" s="46"/>
      <c r="AH198" s="11"/>
      <c r="AI198" s="11"/>
      <c r="AJ198" s="46"/>
      <c r="AK198" s="2"/>
      <c r="AL198" s="2"/>
      <c r="AM198" s="71"/>
      <c r="AN198" s="89"/>
      <c r="AO198" s="136"/>
      <c r="AP198" s="91"/>
      <c r="AQ198" s="136"/>
      <c r="AR198" s="136"/>
      <c r="AS198" s="136"/>
      <c r="AT198" s="91"/>
      <c r="AU198" s="136"/>
      <c r="AV198" s="136"/>
      <c r="AW198" s="136"/>
      <c r="AX198" s="91"/>
      <c r="AY198" s="136"/>
      <c r="AZ198" s="136"/>
      <c r="BA198" s="136"/>
      <c r="BB198" s="136"/>
      <c r="BC198" s="136"/>
      <c r="BD198" s="136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</row>
    <row r="199" spans="2:70" ht="3" customHeight="1" thickBot="1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</row>
    <row r="200" spans="2:70" ht="9" customHeight="1" x14ac:dyDescent="0.15">
      <c r="B200" s="330" t="s">
        <v>366</v>
      </c>
      <c r="C200" s="331"/>
      <c r="D200" s="334" t="str">
        <f>B202</f>
        <v>田中健司</v>
      </c>
      <c r="E200" s="335"/>
      <c r="F200" s="335"/>
      <c r="G200" s="336"/>
      <c r="H200" s="337" t="str">
        <f>B205</f>
        <v>吉岡酒男</v>
      </c>
      <c r="I200" s="335"/>
      <c r="J200" s="335"/>
      <c r="K200" s="336"/>
      <c r="L200" s="337" t="str">
        <f>B208</f>
        <v>曽根大樹</v>
      </c>
      <c r="M200" s="335"/>
      <c r="N200" s="335"/>
      <c r="O200" s="336"/>
      <c r="P200" s="337" t="str">
        <f>B211</f>
        <v>川西芳誠</v>
      </c>
      <c r="Q200" s="335"/>
      <c r="R200" s="335"/>
      <c r="S200" s="385"/>
      <c r="T200" s="360" t="s">
        <v>5</v>
      </c>
      <c r="U200" s="361"/>
      <c r="V200" s="361"/>
      <c r="W200" s="362"/>
      <c r="X200" s="1"/>
      <c r="Y200" s="413" t="s">
        <v>24</v>
      </c>
      <c r="Z200" s="414"/>
      <c r="AA200" s="413" t="s">
        <v>23</v>
      </c>
      <c r="AB200" s="415"/>
      <c r="AC200" s="414"/>
      <c r="AD200" s="416" t="s">
        <v>22</v>
      </c>
      <c r="AE200" s="417"/>
      <c r="AF200" s="418"/>
      <c r="AG200" s="131"/>
      <c r="AH200" s="131"/>
      <c r="AI200" s="131"/>
      <c r="AJ200" s="131"/>
      <c r="AK200" s="131"/>
      <c r="AL200" s="131"/>
      <c r="AM200" s="330" t="s">
        <v>378</v>
      </c>
      <c r="AN200" s="331"/>
      <c r="AO200" s="334" t="str">
        <f>AM202</f>
        <v>八塚和也</v>
      </c>
      <c r="AP200" s="335"/>
      <c r="AQ200" s="335"/>
      <c r="AR200" s="336"/>
      <c r="AS200" s="337" t="str">
        <f>AM205</f>
        <v>松本　裕</v>
      </c>
      <c r="AT200" s="335"/>
      <c r="AU200" s="335"/>
      <c r="AV200" s="336"/>
      <c r="AW200" s="337" t="str">
        <f>AM208</f>
        <v>奥本貴俊</v>
      </c>
      <c r="AX200" s="335"/>
      <c r="AY200" s="335"/>
      <c r="AZ200" s="336"/>
      <c r="BA200" s="337" t="str">
        <f>AM211</f>
        <v>次田知美</v>
      </c>
      <c r="BB200" s="335"/>
      <c r="BC200" s="335"/>
      <c r="BD200" s="385"/>
      <c r="BE200" s="360" t="s">
        <v>5</v>
      </c>
      <c r="BF200" s="361"/>
      <c r="BG200" s="361"/>
      <c r="BH200" s="362"/>
      <c r="BI200" s="1"/>
      <c r="BJ200" s="413" t="s">
        <v>24</v>
      </c>
      <c r="BK200" s="414"/>
      <c r="BL200" s="413" t="s">
        <v>23</v>
      </c>
      <c r="BM200" s="415"/>
      <c r="BN200" s="414"/>
      <c r="BO200" s="416" t="s">
        <v>22</v>
      </c>
      <c r="BP200" s="417"/>
      <c r="BQ200" s="418"/>
      <c r="BR200" s="131"/>
    </row>
    <row r="201" spans="2:70" ht="9" customHeight="1" thickBot="1" x14ac:dyDescent="0.2">
      <c r="B201" s="332"/>
      <c r="C201" s="333"/>
      <c r="D201" s="363" t="str">
        <f>B203</f>
        <v>田中昌美</v>
      </c>
      <c r="E201" s="364"/>
      <c r="F201" s="364"/>
      <c r="G201" s="365"/>
      <c r="H201" s="366" t="str">
        <f>B206</f>
        <v>吉岡倫子</v>
      </c>
      <c r="I201" s="364"/>
      <c r="J201" s="364"/>
      <c r="K201" s="365"/>
      <c r="L201" s="366" t="str">
        <f>B209</f>
        <v>古川沙希</v>
      </c>
      <c r="M201" s="364"/>
      <c r="N201" s="364"/>
      <c r="O201" s="365"/>
      <c r="P201" s="366" t="str">
        <f>B212</f>
        <v>細川華連</v>
      </c>
      <c r="Q201" s="364"/>
      <c r="R201" s="364"/>
      <c r="S201" s="384"/>
      <c r="T201" s="349" t="s">
        <v>4</v>
      </c>
      <c r="U201" s="350"/>
      <c r="V201" s="350"/>
      <c r="W201" s="351"/>
      <c r="X201" s="1"/>
      <c r="Y201" s="149" t="s">
        <v>21</v>
      </c>
      <c r="Z201" s="150" t="s">
        <v>2</v>
      </c>
      <c r="AA201" s="149" t="s">
        <v>25</v>
      </c>
      <c r="AB201" s="150" t="s">
        <v>20</v>
      </c>
      <c r="AC201" s="151" t="s">
        <v>19</v>
      </c>
      <c r="AD201" s="150" t="s">
        <v>25</v>
      </c>
      <c r="AE201" s="150" t="s">
        <v>20</v>
      </c>
      <c r="AF201" s="151" t="s">
        <v>19</v>
      </c>
      <c r="AG201" s="131"/>
      <c r="AH201" s="131"/>
      <c r="AI201" s="131"/>
      <c r="AJ201" s="131"/>
      <c r="AK201" s="131"/>
      <c r="AL201" s="131"/>
      <c r="AM201" s="332"/>
      <c r="AN201" s="333"/>
      <c r="AO201" s="363" t="str">
        <f>AM203</f>
        <v>八塚優子</v>
      </c>
      <c r="AP201" s="364"/>
      <c r="AQ201" s="364"/>
      <c r="AR201" s="365"/>
      <c r="AS201" s="366" t="str">
        <f>AM206</f>
        <v>上野ひとみ</v>
      </c>
      <c r="AT201" s="364"/>
      <c r="AU201" s="364"/>
      <c r="AV201" s="365"/>
      <c r="AW201" s="366" t="str">
        <f>AM209</f>
        <v>蘭所桃子</v>
      </c>
      <c r="AX201" s="364"/>
      <c r="AY201" s="364"/>
      <c r="AZ201" s="365"/>
      <c r="BA201" s="366" t="str">
        <f>AM212</f>
        <v>安藤達也</v>
      </c>
      <c r="BB201" s="364"/>
      <c r="BC201" s="364"/>
      <c r="BD201" s="384"/>
      <c r="BE201" s="349" t="s">
        <v>4</v>
      </c>
      <c r="BF201" s="350"/>
      <c r="BG201" s="350"/>
      <c r="BH201" s="351"/>
      <c r="BI201" s="1"/>
      <c r="BJ201" s="149" t="s">
        <v>21</v>
      </c>
      <c r="BK201" s="150" t="s">
        <v>2</v>
      </c>
      <c r="BL201" s="149" t="s">
        <v>25</v>
      </c>
      <c r="BM201" s="150" t="s">
        <v>20</v>
      </c>
      <c r="BN201" s="151" t="s">
        <v>19</v>
      </c>
      <c r="BO201" s="150" t="s">
        <v>25</v>
      </c>
      <c r="BP201" s="150" t="s">
        <v>20</v>
      </c>
      <c r="BQ201" s="151" t="s">
        <v>19</v>
      </c>
      <c r="BR201" s="131"/>
    </row>
    <row r="202" spans="2:70" ht="9.9499999999999993" customHeight="1" x14ac:dyDescent="0.15">
      <c r="B202" s="117" t="s">
        <v>283</v>
      </c>
      <c r="C202" s="118" t="s">
        <v>284</v>
      </c>
      <c r="D202" s="352"/>
      <c r="E202" s="353"/>
      <c r="F202" s="353"/>
      <c r="G202" s="354"/>
      <c r="H202" s="40">
        <v>15</v>
      </c>
      <c r="I202" s="10" t="str">
        <f>IF(H202="","","-")</f>
        <v>-</v>
      </c>
      <c r="J202" s="39">
        <v>7</v>
      </c>
      <c r="K202" s="403" t="str">
        <f>IF(H202&lt;&gt;"",IF(H202&gt;J202,IF(H203&gt;J203,"○",IF(H204&gt;J204,"○","×")),IF(H203&gt;J203,IF(H204&gt;J204,"○","×"),"×")),"")</f>
        <v>○</v>
      </c>
      <c r="L202" s="40">
        <v>14</v>
      </c>
      <c r="M202" s="42" t="str">
        <f t="shared" ref="M202:M207" si="58">IF(L202="","","-")</f>
        <v>-</v>
      </c>
      <c r="N202" s="44">
        <v>16</v>
      </c>
      <c r="O202" s="403" t="str">
        <f>IF(L202&lt;&gt;"",IF(L202&gt;N202,IF(L203&gt;N203,"○",IF(L204&gt;N204,"○","×")),IF(L203&gt;N203,IF(L204&gt;N204,"○","×"),"×")),"")</f>
        <v>×</v>
      </c>
      <c r="P202" s="43">
        <v>15</v>
      </c>
      <c r="Q202" s="42" t="str">
        <f t="shared" ref="Q202:Q210" si="59">IF(P202="","","-")</f>
        <v>-</v>
      </c>
      <c r="R202" s="39">
        <v>13</v>
      </c>
      <c r="S202" s="404" t="str">
        <f>IF(P202&lt;&gt;"",IF(P202&gt;R202,IF(P203&gt;R203,"○",IF(P204&gt;R204,"○","×")),IF(P203&gt;R203,IF(P204&gt;R204,"○","×"),"×")),"")</f>
        <v>×</v>
      </c>
      <c r="T202" s="394" t="s">
        <v>389</v>
      </c>
      <c r="U202" s="395"/>
      <c r="V202" s="395"/>
      <c r="W202" s="396"/>
      <c r="X202" s="1"/>
      <c r="Y202" s="25"/>
      <c r="Z202" s="24"/>
      <c r="AA202" s="147"/>
      <c r="AB202" s="148"/>
      <c r="AC202" s="21"/>
      <c r="AD202" s="24"/>
      <c r="AE202" s="24"/>
      <c r="AF202" s="23"/>
      <c r="AG202" s="137"/>
      <c r="AH202" s="137"/>
      <c r="AI202" s="137"/>
      <c r="AJ202" s="137"/>
      <c r="AK202" s="137"/>
      <c r="AL202" s="137"/>
      <c r="AM202" s="117" t="s">
        <v>259</v>
      </c>
      <c r="AN202" s="118" t="s">
        <v>260</v>
      </c>
      <c r="AO202" s="352"/>
      <c r="AP202" s="353"/>
      <c r="AQ202" s="353"/>
      <c r="AR202" s="354"/>
      <c r="AS202" s="40">
        <v>15</v>
      </c>
      <c r="AT202" s="10" t="str">
        <f>IF(AS202="","","-")</f>
        <v>-</v>
      </c>
      <c r="AU202" s="39">
        <v>12</v>
      </c>
      <c r="AV202" s="403" t="str">
        <f>IF(AS202&lt;&gt;"",IF(AS202&gt;AU202,IF(AS203&gt;AU203,"○",IF(AS204&gt;AU204,"○","×")),IF(AS203&gt;AU203,IF(AS204&gt;AU204,"○","×"),"×")),"")</f>
        <v>○</v>
      </c>
      <c r="AW202" s="40">
        <v>15</v>
      </c>
      <c r="AX202" s="42" t="str">
        <f t="shared" ref="AX202:AX207" si="60">IF(AW202="","","-")</f>
        <v>-</v>
      </c>
      <c r="AY202" s="44">
        <v>10</v>
      </c>
      <c r="AZ202" s="403" t="str">
        <f>IF(AW202&lt;&gt;"",IF(AW202&gt;AY202,IF(AW203&gt;AY203,"○",IF(AW204&gt;AY204,"○","×")),IF(AW203&gt;AY203,IF(AW204&gt;AY204,"○","×"),"×")),"")</f>
        <v>○</v>
      </c>
      <c r="BA202" s="43">
        <v>15</v>
      </c>
      <c r="BB202" s="42" t="str">
        <f t="shared" ref="BB202:BB210" si="61">IF(BA202="","","-")</f>
        <v>-</v>
      </c>
      <c r="BC202" s="39">
        <v>8</v>
      </c>
      <c r="BD202" s="404" t="str">
        <f>IF(BA202&lt;&gt;"",IF(BA202&gt;BC202,IF(BA203&gt;BC203,"○",IF(BA204&gt;BC204,"○","×")),IF(BA203&gt;BC203,IF(BA204&gt;BC204,"○","×"),"×")),"")</f>
        <v>○</v>
      </c>
      <c r="BE202" s="394" t="s">
        <v>387</v>
      </c>
      <c r="BF202" s="395"/>
      <c r="BG202" s="395"/>
      <c r="BH202" s="396"/>
      <c r="BI202" s="1"/>
      <c r="BJ202" s="25"/>
      <c r="BK202" s="24"/>
      <c r="BL202" s="147"/>
      <c r="BM202" s="148"/>
      <c r="BN202" s="21"/>
      <c r="BO202" s="24"/>
      <c r="BP202" s="24"/>
      <c r="BQ202" s="23"/>
      <c r="BR202" s="137"/>
    </row>
    <row r="203" spans="2:70" ht="9.9499999999999993" customHeight="1" x14ac:dyDescent="0.15">
      <c r="B203" s="117" t="s">
        <v>285</v>
      </c>
      <c r="C203" s="118" t="s">
        <v>83</v>
      </c>
      <c r="D203" s="355"/>
      <c r="E203" s="287"/>
      <c r="F203" s="287"/>
      <c r="G203" s="288"/>
      <c r="H203" s="40">
        <v>15</v>
      </c>
      <c r="I203" s="10" t="str">
        <f>IF(H203="","","-")</f>
        <v>-</v>
      </c>
      <c r="J203" s="41">
        <v>6</v>
      </c>
      <c r="K203" s="398"/>
      <c r="L203" s="40">
        <v>11</v>
      </c>
      <c r="M203" s="10" t="str">
        <f t="shared" si="58"/>
        <v>-</v>
      </c>
      <c r="N203" s="39">
        <v>15</v>
      </c>
      <c r="O203" s="398"/>
      <c r="P203" s="40">
        <v>12</v>
      </c>
      <c r="Q203" s="10" t="str">
        <f t="shared" si="59"/>
        <v>-</v>
      </c>
      <c r="R203" s="39">
        <v>15</v>
      </c>
      <c r="S203" s="401"/>
      <c r="T203" s="376"/>
      <c r="U203" s="377"/>
      <c r="V203" s="377"/>
      <c r="W203" s="378"/>
      <c r="X203" s="1"/>
      <c r="Y203" s="25">
        <f>COUNTIF(D202:S204,"○")</f>
        <v>1</v>
      </c>
      <c r="Z203" s="24">
        <f>COUNTIF(D202:S204,"×")</f>
        <v>2</v>
      </c>
      <c r="AA203" s="18">
        <f>(IF((D202&gt;F202),1,0))+(IF((D203&gt;F203),1,0))+(IF((D204&gt;F204),1,0))+(IF((H202&gt;J202),1,0))+(IF((H203&gt;J203),1,0))+(IF((H204&gt;J204),1,0))+(IF((L202&gt;N202),1,0))+(IF((L203&gt;N203),1,0))+(IF((L204&gt;N204),1,0))+(IF((P202&gt;R202),1,0))+(IF((P203&gt;R203),1,0))+(IF((P204&gt;R204),1,0))</f>
        <v>3</v>
      </c>
      <c r="AB203" s="6">
        <f>(IF((D202&lt;F202),1,0))+(IF((D203&lt;F203),1,0))+(IF((D204&lt;F204),1,0))+(IF((H202&lt;J202),1,0))+(IF((H203&lt;J203),1,0))+(IF((H204&lt;J204),1,0))+(IF((L202&lt;N202),1,0))+(IF((L203&lt;N203),1,0))+(IF((L204&lt;N204),1,0))+(IF((P202&lt;R202),1,0))+(IF((P203&lt;R203),1,0))+(IF((P204&lt;R204),1,0))</f>
        <v>4</v>
      </c>
      <c r="AC203" s="17">
        <f>AA203-AB203</f>
        <v>-1</v>
      </c>
      <c r="AD203" s="24">
        <f>SUM(D202:D204,H202:H204,L202:L204,P202:P204)</f>
        <v>93</v>
      </c>
      <c r="AE203" s="24">
        <f>SUM(F202:F204,J202:J204,N202:N204,R202:R204)</f>
        <v>87</v>
      </c>
      <c r="AF203" s="23">
        <f>AD203-AE203</f>
        <v>6</v>
      </c>
      <c r="AG203" s="137"/>
      <c r="AH203" s="137"/>
      <c r="AI203" s="137"/>
      <c r="AJ203" s="137"/>
      <c r="AK203" s="137"/>
      <c r="AL203" s="137"/>
      <c r="AM203" s="117" t="s">
        <v>261</v>
      </c>
      <c r="AN203" s="118" t="s">
        <v>262</v>
      </c>
      <c r="AO203" s="355"/>
      <c r="AP203" s="287"/>
      <c r="AQ203" s="287"/>
      <c r="AR203" s="288"/>
      <c r="AS203" s="40">
        <v>17</v>
      </c>
      <c r="AT203" s="10" t="str">
        <f>IF(AS203="","","-")</f>
        <v>-</v>
      </c>
      <c r="AU203" s="41">
        <v>15</v>
      </c>
      <c r="AV203" s="398"/>
      <c r="AW203" s="40">
        <v>15</v>
      </c>
      <c r="AX203" s="10" t="str">
        <f t="shared" si="60"/>
        <v>-</v>
      </c>
      <c r="AY203" s="39">
        <v>9</v>
      </c>
      <c r="AZ203" s="398"/>
      <c r="BA203" s="40">
        <v>15</v>
      </c>
      <c r="BB203" s="10" t="str">
        <f t="shared" si="61"/>
        <v>-</v>
      </c>
      <c r="BC203" s="39">
        <v>11</v>
      </c>
      <c r="BD203" s="401"/>
      <c r="BE203" s="376"/>
      <c r="BF203" s="377"/>
      <c r="BG203" s="377"/>
      <c r="BH203" s="378"/>
      <c r="BI203" s="1"/>
      <c r="BJ203" s="25">
        <f>COUNTIF(AO202:BD204,"○")</f>
        <v>3</v>
      </c>
      <c r="BK203" s="24">
        <f>COUNTIF(AO202:BD204,"×")</f>
        <v>0</v>
      </c>
      <c r="BL203" s="18">
        <f>(IF((AO202&gt;AQ202),1,0))+(IF((AO203&gt;AQ203),1,0))+(IF((AO204&gt;AQ204),1,0))+(IF((AS202&gt;AU202),1,0))+(IF((AS203&gt;AU203),1,0))+(IF((AS204&gt;AU204),1,0))+(IF((AW202&gt;AY202),1,0))+(IF((AW203&gt;AY203),1,0))+(IF((AW204&gt;AY204),1,0))+(IF((BA202&gt;BC202),1,0))+(IF((BA203&gt;BC203),1,0))+(IF((BA204&gt;BC204),1,0))</f>
        <v>6</v>
      </c>
      <c r="BM203" s="6">
        <f>(IF((AO202&lt;AQ202),1,0))+(IF((AO203&lt;AQ203),1,0))+(IF((AO204&lt;AQ204),1,0))+(IF((AS202&lt;AU202),1,0))+(IF((AS203&lt;AU203),1,0))+(IF((AS204&lt;AU204),1,0))+(IF((AW202&lt;AY202),1,0))+(IF((AW203&lt;AY203),1,0))+(IF((AW204&lt;AY204),1,0))+(IF((BA202&lt;BC202),1,0))+(IF((BA203&lt;BC203),1,0))+(IF((BA204&lt;BC204),1,0))</f>
        <v>0</v>
      </c>
      <c r="BN203" s="17">
        <f>BL203-BM203</f>
        <v>6</v>
      </c>
      <c r="BO203" s="24">
        <f>SUM(AO202:AO204,AS202:AS204,AW202:AW204,BA202:BA204)</f>
        <v>92</v>
      </c>
      <c r="BP203" s="24">
        <f>SUM(AQ202:AQ204,AU202:AU204,AY202:AY204,BC202:BC204)</f>
        <v>65</v>
      </c>
      <c r="BQ203" s="23">
        <f>BO203-BP203</f>
        <v>27</v>
      </c>
      <c r="BR203" s="137"/>
    </row>
    <row r="204" spans="2:70" ht="9.9499999999999993" customHeight="1" x14ac:dyDescent="0.15">
      <c r="B204" s="119"/>
      <c r="C204" s="120" t="s">
        <v>26</v>
      </c>
      <c r="D204" s="356"/>
      <c r="E204" s="315"/>
      <c r="F204" s="315"/>
      <c r="G204" s="316"/>
      <c r="H204" s="34"/>
      <c r="I204" s="10" t="str">
        <f>IF(H204="","","-")</f>
        <v/>
      </c>
      <c r="J204" s="33"/>
      <c r="K204" s="399"/>
      <c r="L204" s="34"/>
      <c r="M204" s="37" t="str">
        <f t="shared" si="58"/>
        <v/>
      </c>
      <c r="N204" s="33"/>
      <c r="O204" s="398"/>
      <c r="P204" s="34">
        <v>11</v>
      </c>
      <c r="Q204" s="37" t="str">
        <f t="shared" si="59"/>
        <v>-</v>
      </c>
      <c r="R204" s="33">
        <v>15</v>
      </c>
      <c r="S204" s="401"/>
      <c r="T204" s="8">
        <f>Y203</f>
        <v>1</v>
      </c>
      <c r="U204" s="2" t="s">
        <v>3</v>
      </c>
      <c r="V204" s="2">
        <f>Z203</f>
        <v>2</v>
      </c>
      <c r="W204" s="7" t="s">
        <v>2</v>
      </c>
      <c r="X204" s="1"/>
      <c r="Y204" s="25"/>
      <c r="Z204" s="24"/>
      <c r="AA204" s="25"/>
      <c r="AB204" s="24"/>
      <c r="AC204" s="23"/>
      <c r="AD204" s="24"/>
      <c r="AE204" s="24"/>
      <c r="AF204" s="23"/>
      <c r="AG204" s="90"/>
      <c r="AH204" s="90"/>
      <c r="AI204" s="90"/>
      <c r="AJ204" s="90"/>
      <c r="AK204" s="90"/>
      <c r="AL204" s="90"/>
      <c r="AM204" s="119"/>
      <c r="AN204" s="120" t="s">
        <v>26</v>
      </c>
      <c r="AO204" s="356"/>
      <c r="AP204" s="315"/>
      <c r="AQ204" s="315"/>
      <c r="AR204" s="316"/>
      <c r="AS204" s="34"/>
      <c r="AT204" s="10" t="str">
        <f>IF(AS204="","","-")</f>
        <v/>
      </c>
      <c r="AU204" s="33"/>
      <c r="AV204" s="399"/>
      <c r="AW204" s="34"/>
      <c r="AX204" s="37" t="str">
        <f t="shared" si="60"/>
        <v/>
      </c>
      <c r="AY204" s="33"/>
      <c r="AZ204" s="398"/>
      <c r="BA204" s="34"/>
      <c r="BB204" s="37" t="str">
        <f t="shared" si="61"/>
        <v/>
      </c>
      <c r="BC204" s="33"/>
      <c r="BD204" s="401"/>
      <c r="BE204" s="8">
        <f>BJ203</f>
        <v>3</v>
      </c>
      <c r="BF204" s="2" t="s">
        <v>3</v>
      </c>
      <c r="BG204" s="2">
        <f>BK203</f>
        <v>0</v>
      </c>
      <c r="BH204" s="7" t="s">
        <v>2</v>
      </c>
      <c r="BI204" s="1"/>
      <c r="BJ204" s="25"/>
      <c r="BK204" s="24"/>
      <c r="BL204" s="25"/>
      <c r="BM204" s="24"/>
      <c r="BN204" s="23"/>
      <c r="BO204" s="24"/>
      <c r="BP204" s="24"/>
      <c r="BQ204" s="23"/>
      <c r="BR204" s="90"/>
    </row>
    <row r="205" spans="2:70" ht="9.9499999999999993" customHeight="1" x14ac:dyDescent="0.15">
      <c r="B205" s="117" t="s">
        <v>304</v>
      </c>
      <c r="C205" s="121" t="s">
        <v>46</v>
      </c>
      <c r="D205" s="30">
        <f>IF(J202="","",J202)</f>
        <v>7</v>
      </c>
      <c r="E205" s="10" t="str">
        <f t="shared" ref="E205:E213" si="62">IF(D205="","","-")</f>
        <v>-</v>
      </c>
      <c r="F205" s="153">
        <f>IF(H202="","",H202)</f>
        <v>15</v>
      </c>
      <c r="G205" s="281" t="str">
        <f>IF(K202="","",IF(K202="○","×",IF(K202="×","○")))</f>
        <v>×</v>
      </c>
      <c r="H205" s="283"/>
      <c r="I205" s="284"/>
      <c r="J205" s="284"/>
      <c r="K205" s="285"/>
      <c r="L205" s="40">
        <v>9</v>
      </c>
      <c r="M205" s="10" t="str">
        <f t="shared" si="58"/>
        <v>-</v>
      </c>
      <c r="N205" s="39">
        <v>15</v>
      </c>
      <c r="O205" s="397" t="str">
        <f>IF(L205&lt;&gt;"",IF(L205&gt;N205,IF(L206&gt;N206,"○",IF(L207&gt;N207,"○","×")),IF(L206&gt;N206,IF(L207&gt;N207,"○","×"),"×")),"")</f>
        <v>×</v>
      </c>
      <c r="P205" s="40">
        <v>9</v>
      </c>
      <c r="Q205" s="10" t="str">
        <f t="shared" si="59"/>
        <v>-</v>
      </c>
      <c r="R205" s="39">
        <v>15</v>
      </c>
      <c r="S205" s="400" t="str">
        <f>IF(P205&lt;&gt;"",IF(P205&gt;R205,IF(P206&gt;R206,"○",IF(P207&gt;R207,"○","×")),IF(P206&gt;R206,IF(P207&gt;R207,"○","×"),"×")),"")</f>
        <v>×</v>
      </c>
      <c r="T205" s="373" t="s">
        <v>390</v>
      </c>
      <c r="U205" s="374"/>
      <c r="V205" s="374"/>
      <c r="W205" s="375"/>
      <c r="X205" s="1"/>
      <c r="Y205" s="147"/>
      <c r="Z205" s="148"/>
      <c r="AA205" s="147"/>
      <c r="AB205" s="148"/>
      <c r="AC205" s="21"/>
      <c r="AD205" s="148"/>
      <c r="AE205" s="148"/>
      <c r="AF205" s="21"/>
      <c r="AG205" s="137"/>
      <c r="AH205" s="137"/>
      <c r="AI205" s="137"/>
      <c r="AJ205" s="137"/>
      <c r="AK205" s="137"/>
      <c r="AL205" s="137"/>
      <c r="AM205" s="117" t="s">
        <v>216</v>
      </c>
      <c r="AN205" s="121" t="s">
        <v>70</v>
      </c>
      <c r="AO205" s="30">
        <f>IF(AU202="","",AU202)</f>
        <v>12</v>
      </c>
      <c r="AP205" s="10" t="str">
        <f t="shared" ref="AP205:AP213" si="63">IF(AO205="","","-")</f>
        <v>-</v>
      </c>
      <c r="AQ205" s="153">
        <f>IF(AS202="","",AS202)</f>
        <v>15</v>
      </c>
      <c r="AR205" s="281" t="str">
        <f>IF(AV202="","",IF(AV202="○","×",IF(AV202="×","○")))</f>
        <v>×</v>
      </c>
      <c r="AS205" s="283"/>
      <c r="AT205" s="284"/>
      <c r="AU205" s="284"/>
      <c r="AV205" s="285"/>
      <c r="AW205" s="40">
        <v>15</v>
      </c>
      <c r="AX205" s="10" t="str">
        <f t="shared" si="60"/>
        <v>-</v>
      </c>
      <c r="AY205" s="39">
        <v>8</v>
      </c>
      <c r="AZ205" s="397" t="str">
        <f>IF(AW205&lt;&gt;"",IF(AW205&gt;AY205,IF(AW206&gt;AY206,"○",IF(AW207&gt;AY207,"○","×")),IF(AW206&gt;AY206,IF(AW207&gt;AY207,"○","×"),"×")),"")</f>
        <v>○</v>
      </c>
      <c r="BA205" s="40">
        <v>15</v>
      </c>
      <c r="BB205" s="10" t="str">
        <f t="shared" si="61"/>
        <v>-</v>
      </c>
      <c r="BC205" s="39">
        <v>11</v>
      </c>
      <c r="BD205" s="400" t="str">
        <f>IF(BA205&lt;&gt;"",IF(BA205&gt;BC205,IF(BA206&gt;BC206,"○",IF(BA207&gt;BC207,"○","×")),IF(BA206&gt;BC206,IF(BA207&gt;BC207,"○","×"),"×")),"")</f>
        <v>○</v>
      </c>
      <c r="BE205" s="373" t="s">
        <v>388</v>
      </c>
      <c r="BF205" s="374"/>
      <c r="BG205" s="374"/>
      <c r="BH205" s="375"/>
      <c r="BI205" s="1"/>
      <c r="BJ205" s="147"/>
      <c r="BK205" s="148"/>
      <c r="BL205" s="147"/>
      <c r="BM205" s="148"/>
      <c r="BN205" s="21"/>
      <c r="BO205" s="148"/>
      <c r="BP205" s="148"/>
      <c r="BQ205" s="21"/>
      <c r="BR205" s="137"/>
    </row>
    <row r="206" spans="2:70" ht="9.9499999999999993" customHeight="1" x14ac:dyDescent="0.15">
      <c r="B206" s="117" t="s">
        <v>305</v>
      </c>
      <c r="C206" s="118" t="s">
        <v>46</v>
      </c>
      <c r="D206" s="30">
        <f>IF(J203="","",J203)</f>
        <v>6</v>
      </c>
      <c r="E206" s="10" t="str">
        <f t="shared" si="62"/>
        <v>-</v>
      </c>
      <c r="F206" s="153">
        <f>IF(H203="","",H203)</f>
        <v>15</v>
      </c>
      <c r="G206" s="282" t="str">
        <f>IF(I203="","",I203)</f>
        <v>-</v>
      </c>
      <c r="H206" s="286"/>
      <c r="I206" s="287"/>
      <c r="J206" s="287"/>
      <c r="K206" s="288"/>
      <c r="L206" s="40">
        <v>7</v>
      </c>
      <c r="M206" s="10" t="str">
        <f t="shared" si="58"/>
        <v>-</v>
      </c>
      <c r="N206" s="39">
        <v>15</v>
      </c>
      <c r="O206" s="398"/>
      <c r="P206" s="40">
        <v>4</v>
      </c>
      <c r="Q206" s="10" t="str">
        <f t="shared" si="59"/>
        <v>-</v>
      </c>
      <c r="R206" s="39">
        <v>15</v>
      </c>
      <c r="S206" s="401"/>
      <c r="T206" s="376"/>
      <c r="U206" s="377"/>
      <c r="V206" s="377"/>
      <c r="W206" s="378"/>
      <c r="X206" s="1"/>
      <c r="Y206" s="25">
        <f>COUNTIF(D205:S207,"○")</f>
        <v>0</v>
      </c>
      <c r="Z206" s="24">
        <f>COUNTIF(D205:S207,"×")</f>
        <v>3</v>
      </c>
      <c r="AA206" s="18">
        <f>(IF((D205&gt;F205),1,0))+(IF((D206&gt;F206),1,0))+(IF((D207&gt;F207),1,0))+(IF((H205&gt;J205),1,0))+(IF((H206&gt;J206),1,0))+(IF((H207&gt;J207),1,0))+(IF((L205&gt;N205),1,0))+(IF((L206&gt;N206),1,0))+(IF((L207&gt;N207),1,0))+(IF((P205&gt;R205),1,0))+(IF((P206&gt;R206),1,0))+(IF((P207&gt;R207),1,0))</f>
        <v>0</v>
      </c>
      <c r="AB206" s="6">
        <f>(IF((D205&lt;F205),1,0))+(IF((D206&lt;F206),1,0))+(IF((D207&lt;F207),1,0))+(IF((H205&lt;J205),1,0))+(IF((H206&lt;J206),1,0))+(IF((H207&lt;J207),1,0))+(IF((L205&lt;N205),1,0))+(IF((L206&lt;N206),1,0))+(IF((L207&lt;N207),1,0))+(IF((P205&lt;R205),1,0))+(IF((P206&lt;R206),1,0))+(IF((P207&lt;R207),1,0))</f>
        <v>6</v>
      </c>
      <c r="AC206" s="17">
        <f>AA206-AB206</f>
        <v>-6</v>
      </c>
      <c r="AD206" s="24">
        <f>SUM(D205:D207,H205:H207,L205:L207,P205:P207)</f>
        <v>42</v>
      </c>
      <c r="AE206" s="24">
        <f>SUM(F205:F207,J205:J207,N205:N207,R205:R207)</f>
        <v>90</v>
      </c>
      <c r="AF206" s="23">
        <f>AD206-AE206</f>
        <v>-48</v>
      </c>
      <c r="AG206" s="137"/>
      <c r="AH206" s="137"/>
      <c r="AI206" s="137"/>
      <c r="AJ206" s="137"/>
      <c r="AK206" s="137"/>
      <c r="AL206" s="137"/>
      <c r="AM206" s="117" t="s">
        <v>218</v>
      </c>
      <c r="AN206" s="118" t="s">
        <v>70</v>
      </c>
      <c r="AO206" s="30">
        <f>IF(AU203="","",AU203)</f>
        <v>15</v>
      </c>
      <c r="AP206" s="10" t="str">
        <f t="shared" si="63"/>
        <v>-</v>
      </c>
      <c r="AQ206" s="153">
        <f>IF(AS203="","",AS203)</f>
        <v>17</v>
      </c>
      <c r="AR206" s="282" t="str">
        <f>IF(AT203="","",AT203)</f>
        <v>-</v>
      </c>
      <c r="AS206" s="286"/>
      <c r="AT206" s="287"/>
      <c r="AU206" s="287"/>
      <c r="AV206" s="288"/>
      <c r="AW206" s="40">
        <v>15</v>
      </c>
      <c r="AX206" s="10" t="str">
        <f t="shared" si="60"/>
        <v>-</v>
      </c>
      <c r="AY206" s="39">
        <v>10</v>
      </c>
      <c r="AZ206" s="398"/>
      <c r="BA206" s="40">
        <v>8</v>
      </c>
      <c r="BB206" s="10" t="str">
        <f t="shared" si="61"/>
        <v>-</v>
      </c>
      <c r="BC206" s="39">
        <v>15</v>
      </c>
      <c r="BD206" s="401"/>
      <c r="BE206" s="376"/>
      <c r="BF206" s="377"/>
      <c r="BG206" s="377"/>
      <c r="BH206" s="378"/>
      <c r="BI206" s="1"/>
      <c r="BJ206" s="25">
        <f>COUNTIF(AO205:BD207,"○")</f>
        <v>2</v>
      </c>
      <c r="BK206" s="24">
        <f>COUNTIF(AO205:BD207,"×")</f>
        <v>1</v>
      </c>
      <c r="BL206" s="18">
        <f>(IF((AO205&gt;AQ205),1,0))+(IF((AO206&gt;AQ206),1,0))+(IF((AO207&gt;AQ207),1,0))+(IF((AS205&gt;AU205),1,0))+(IF((AS206&gt;AU206),1,0))+(IF((AS207&gt;AU207),1,0))+(IF((AW205&gt;AY205),1,0))+(IF((AW206&gt;AY206),1,0))+(IF((AW207&gt;AY207),1,0))+(IF((BA205&gt;BC205),1,0))+(IF((BA206&gt;BC206),1,0))+(IF((BA207&gt;BC207),1,0))</f>
        <v>4</v>
      </c>
      <c r="BM206" s="6">
        <f>(IF((AO205&lt;AQ205),1,0))+(IF((AO206&lt;AQ206),1,0))+(IF((AO207&lt;AQ207),1,0))+(IF((AS205&lt;AU205),1,0))+(IF((AS206&lt;AU206),1,0))+(IF((AS207&lt;AU207),1,0))+(IF((AW205&lt;AY205),1,0))+(IF((AW206&lt;AY206),1,0))+(IF((AW207&lt;AY207),1,0))+(IF((BA205&lt;BC205),1,0))+(IF((BA206&lt;BC206),1,0))+(IF((BA207&lt;BC207),1,0))</f>
        <v>3</v>
      </c>
      <c r="BN206" s="17">
        <f>BL206-BM206</f>
        <v>1</v>
      </c>
      <c r="BO206" s="24">
        <f>SUM(AO205:AO207,AS205:AS207,AW205:AW207,BA205:BA207)</f>
        <v>95</v>
      </c>
      <c r="BP206" s="24">
        <f>SUM(AQ205:AQ207,AU205:AU207,AY205:AY207,BC205:BC207)</f>
        <v>84</v>
      </c>
      <c r="BQ206" s="23">
        <f>BO206-BP206</f>
        <v>11</v>
      </c>
      <c r="BR206" s="137"/>
    </row>
    <row r="207" spans="2:70" ht="9.9499999999999993" customHeight="1" x14ac:dyDescent="0.15">
      <c r="B207" s="119"/>
      <c r="C207" s="122" t="s">
        <v>219</v>
      </c>
      <c r="D207" s="38" t="str">
        <f>IF(J204="","",J204)</f>
        <v/>
      </c>
      <c r="E207" s="10" t="str">
        <f t="shared" si="62"/>
        <v/>
      </c>
      <c r="F207" s="35" t="str">
        <f>IF(H204="","",H204)</f>
        <v/>
      </c>
      <c r="G207" s="313" t="str">
        <f>IF(I204="","",I204)</f>
        <v/>
      </c>
      <c r="H207" s="314"/>
      <c r="I207" s="315"/>
      <c r="J207" s="315"/>
      <c r="K207" s="316"/>
      <c r="L207" s="34"/>
      <c r="M207" s="10" t="str">
        <f t="shared" si="58"/>
        <v/>
      </c>
      <c r="N207" s="33"/>
      <c r="O207" s="399"/>
      <c r="P207" s="34"/>
      <c r="Q207" s="37" t="str">
        <f t="shared" si="59"/>
        <v/>
      </c>
      <c r="R207" s="33"/>
      <c r="S207" s="402"/>
      <c r="T207" s="8">
        <f>Y206</f>
        <v>0</v>
      </c>
      <c r="U207" s="2" t="s">
        <v>3</v>
      </c>
      <c r="V207" s="2">
        <f>Z206</f>
        <v>3</v>
      </c>
      <c r="W207" s="7" t="s">
        <v>2</v>
      </c>
      <c r="X207" s="1"/>
      <c r="Y207" s="14"/>
      <c r="Z207" s="13"/>
      <c r="AA207" s="14"/>
      <c r="AB207" s="13"/>
      <c r="AC207" s="12"/>
      <c r="AD207" s="13"/>
      <c r="AE207" s="13"/>
      <c r="AF207" s="12"/>
      <c r="AG207" s="90"/>
      <c r="AH207" s="90"/>
      <c r="AI207" s="90"/>
      <c r="AJ207" s="90"/>
      <c r="AK207" s="90"/>
      <c r="AL207" s="90"/>
      <c r="AM207" s="119"/>
      <c r="AN207" s="122" t="s">
        <v>219</v>
      </c>
      <c r="AO207" s="38" t="str">
        <f>IF(AU204="","",AU204)</f>
        <v/>
      </c>
      <c r="AP207" s="10" t="str">
        <f t="shared" si="63"/>
        <v/>
      </c>
      <c r="AQ207" s="35" t="str">
        <f>IF(AS204="","",AS204)</f>
        <v/>
      </c>
      <c r="AR207" s="313" t="str">
        <f>IF(AT204="","",AT204)</f>
        <v/>
      </c>
      <c r="AS207" s="314"/>
      <c r="AT207" s="315"/>
      <c r="AU207" s="315"/>
      <c r="AV207" s="316"/>
      <c r="AW207" s="34"/>
      <c r="AX207" s="10" t="str">
        <f t="shared" si="60"/>
        <v/>
      </c>
      <c r="AY207" s="33"/>
      <c r="AZ207" s="399"/>
      <c r="BA207" s="34">
        <v>15</v>
      </c>
      <c r="BB207" s="37" t="str">
        <f t="shared" si="61"/>
        <v>-</v>
      </c>
      <c r="BC207" s="33">
        <v>8</v>
      </c>
      <c r="BD207" s="402"/>
      <c r="BE207" s="8">
        <f>BJ206</f>
        <v>2</v>
      </c>
      <c r="BF207" s="2" t="s">
        <v>3</v>
      </c>
      <c r="BG207" s="2">
        <f>BK206</f>
        <v>1</v>
      </c>
      <c r="BH207" s="7" t="s">
        <v>2</v>
      </c>
      <c r="BI207" s="1"/>
      <c r="BJ207" s="14"/>
      <c r="BK207" s="13"/>
      <c r="BL207" s="14"/>
      <c r="BM207" s="13"/>
      <c r="BN207" s="12"/>
      <c r="BO207" s="13"/>
      <c r="BP207" s="13"/>
      <c r="BQ207" s="12"/>
      <c r="BR207" s="90"/>
    </row>
    <row r="208" spans="2:70" ht="9.9499999999999993" customHeight="1" x14ac:dyDescent="0.15">
      <c r="B208" s="123" t="s">
        <v>276</v>
      </c>
      <c r="C208" s="118" t="s">
        <v>164</v>
      </c>
      <c r="D208" s="30">
        <f>IF(N202="","",N202)</f>
        <v>16</v>
      </c>
      <c r="E208" s="32" t="str">
        <f t="shared" si="62"/>
        <v>-</v>
      </c>
      <c r="F208" s="153">
        <f>IF(L202="","",L202)</f>
        <v>14</v>
      </c>
      <c r="G208" s="281" t="str">
        <f>IF(O202="","",IF(O202="○","×",IF(O202="×","○")))</f>
        <v>○</v>
      </c>
      <c r="H208" s="29">
        <f>IF(N205="","",N205)</f>
        <v>15</v>
      </c>
      <c r="I208" s="10" t="str">
        <f t="shared" ref="I208:I213" si="64">IF(H208="","","-")</f>
        <v>-</v>
      </c>
      <c r="J208" s="153">
        <f>IF(L205="","",L205)</f>
        <v>9</v>
      </c>
      <c r="K208" s="281" t="str">
        <f>IF(O205="","",IF(O205="○","×",IF(O205="×","○")))</f>
        <v>○</v>
      </c>
      <c r="L208" s="283"/>
      <c r="M208" s="284"/>
      <c r="N208" s="284"/>
      <c r="O208" s="285"/>
      <c r="P208" s="40">
        <v>13</v>
      </c>
      <c r="Q208" s="10" t="str">
        <f t="shared" si="59"/>
        <v>-</v>
      </c>
      <c r="R208" s="39">
        <v>15</v>
      </c>
      <c r="S208" s="401" t="str">
        <f>IF(P208&lt;&gt;"",IF(P208&gt;R208,IF(P209&gt;R209,"○",IF(P210&gt;R210,"○","×")),IF(P209&gt;R209,IF(P210&gt;R210,"○","×"),"×")),"")</f>
        <v>×</v>
      </c>
      <c r="T208" s="373" t="s">
        <v>388</v>
      </c>
      <c r="U208" s="374"/>
      <c r="V208" s="374"/>
      <c r="W208" s="375"/>
      <c r="X208" s="1"/>
      <c r="Y208" s="25"/>
      <c r="Z208" s="24"/>
      <c r="AA208" s="25"/>
      <c r="AB208" s="24"/>
      <c r="AC208" s="23"/>
      <c r="AD208" s="24"/>
      <c r="AE208" s="24"/>
      <c r="AF208" s="23"/>
      <c r="AG208" s="137"/>
      <c r="AH208" s="137"/>
      <c r="AI208" s="137"/>
      <c r="AJ208" s="137"/>
      <c r="AK208" s="137"/>
      <c r="AL208" s="137"/>
      <c r="AM208" s="123" t="s">
        <v>240</v>
      </c>
      <c r="AN208" s="118" t="s">
        <v>158</v>
      </c>
      <c r="AO208" s="30">
        <f>IF(AY202="","",AY202)</f>
        <v>10</v>
      </c>
      <c r="AP208" s="32" t="str">
        <f t="shared" si="63"/>
        <v>-</v>
      </c>
      <c r="AQ208" s="153">
        <f>IF(AW202="","",AW202)</f>
        <v>15</v>
      </c>
      <c r="AR208" s="281" t="str">
        <f>IF(AZ202="","",IF(AZ202="○","×",IF(AZ202="×","○")))</f>
        <v>×</v>
      </c>
      <c r="AS208" s="29">
        <f>IF(AY205="","",AY205)</f>
        <v>8</v>
      </c>
      <c r="AT208" s="10" t="str">
        <f t="shared" ref="AT208:AT213" si="65">IF(AS208="","","-")</f>
        <v>-</v>
      </c>
      <c r="AU208" s="153">
        <f>IF(AW205="","",AW205)</f>
        <v>15</v>
      </c>
      <c r="AV208" s="281" t="str">
        <f>IF(AZ205="","",IF(AZ205="○","×",IF(AZ205="×","○")))</f>
        <v>×</v>
      </c>
      <c r="AW208" s="283"/>
      <c r="AX208" s="284"/>
      <c r="AY208" s="284"/>
      <c r="AZ208" s="285"/>
      <c r="BA208" s="40">
        <v>9</v>
      </c>
      <c r="BB208" s="10" t="str">
        <f t="shared" si="61"/>
        <v>-</v>
      </c>
      <c r="BC208" s="39">
        <v>15</v>
      </c>
      <c r="BD208" s="401" t="str">
        <f>IF(BA208&lt;&gt;"",IF(BA208&gt;BC208,IF(BA209&gt;BC209,"○",IF(BA210&gt;BC210,"○","×")),IF(BA209&gt;BC209,IF(BA210&gt;BC210,"○","×"),"×")),"")</f>
        <v>×</v>
      </c>
      <c r="BE208" s="373" t="s">
        <v>390</v>
      </c>
      <c r="BF208" s="374"/>
      <c r="BG208" s="374"/>
      <c r="BH208" s="375"/>
      <c r="BI208" s="1"/>
      <c r="BJ208" s="25"/>
      <c r="BK208" s="24"/>
      <c r="BL208" s="25"/>
      <c r="BM208" s="24"/>
      <c r="BN208" s="23"/>
      <c r="BO208" s="24"/>
      <c r="BP208" s="24"/>
      <c r="BQ208" s="23"/>
      <c r="BR208" s="137"/>
    </row>
    <row r="209" spans="1:70" ht="9.9499999999999993" customHeight="1" x14ac:dyDescent="0.15">
      <c r="B209" s="123" t="s">
        <v>277</v>
      </c>
      <c r="C209" s="118" t="s">
        <v>164</v>
      </c>
      <c r="D209" s="30">
        <f>IF(N203="","",N203)</f>
        <v>15</v>
      </c>
      <c r="E209" s="10" t="str">
        <f t="shared" si="62"/>
        <v>-</v>
      </c>
      <c r="F209" s="153">
        <f>IF(L203="","",L203)</f>
        <v>11</v>
      </c>
      <c r="G209" s="282" t="str">
        <f>IF(I206="","",I206)</f>
        <v/>
      </c>
      <c r="H209" s="29">
        <f>IF(N206="","",N206)</f>
        <v>15</v>
      </c>
      <c r="I209" s="10" t="str">
        <f t="shared" si="64"/>
        <v>-</v>
      </c>
      <c r="J209" s="153">
        <f>IF(L206="","",L206)</f>
        <v>7</v>
      </c>
      <c r="K209" s="282" t="str">
        <f>IF(M206="","",M206)</f>
        <v>-</v>
      </c>
      <c r="L209" s="286"/>
      <c r="M209" s="287"/>
      <c r="N209" s="287"/>
      <c r="O209" s="288"/>
      <c r="P209" s="40">
        <v>12</v>
      </c>
      <c r="Q209" s="10" t="str">
        <f t="shared" si="59"/>
        <v>-</v>
      </c>
      <c r="R209" s="39">
        <v>15</v>
      </c>
      <c r="S209" s="401"/>
      <c r="T209" s="376"/>
      <c r="U209" s="377"/>
      <c r="V209" s="377"/>
      <c r="W209" s="378"/>
      <c r="X209" s="1"/>
      <c r="Y209" s="25">
        <f>COUNTIF(D208:S210,"○")</f>
        <v>2</v>
      </c>
      <c r="Z209" s="24">
        <f>COUNTIF(D208:S210,"×")</f>
        <v>1</v>
      </c>
      <c r="AA209" s="18">
        <f>(IF((D208&gt;F208),1,0))+(IF((D209&gt;F209),1,0))+(IF((D210&gt;F210),1,0))+(IF((H208&gt;J208),1,0))+(IF((H209&gt;J209),1,0))+(IF((H210&gt;J210),1,0))+(IF((L208&gt;N208),1,0))+(IF((L209&gt;N209),1,0))+(IF((L210&gt;N210),1,0))+(IF((P208&gt;R208),1,0))+(IF((P209&gt;R209),1,0))+(IF((P210&gt;R210),1,0))</f>
        <v>4</v>
      </c>
      <c r="AB209" s="6">
        <f>(IF((D208&lt;F208),1,0))+(IF((D209&lt;F209),1,0))+(IF((D210&lt;F210),1,0))+(IF((H208&lt;J208),1,0))+(IF((H209&lt;J209),1,0))+(IF((H210&lt;J210),1,0))+(IF((L208&lt;N208),1,0))+(IF((L209&lt;N209),1,0))+(IF((L210&lt;N210),1,0))+(IF((P208&lt;R208),1,0))+(IF((P209&lt;R209),1,0))+(IF((P210&lt;R210),1,0))</f>
        <v>2</v>
      </c>
      <c r="AC209" s="17">
        <f>AA209-AB209</f>
        <v>2</v>
      </c>
      <c r="AD209" s="24">
        <f>SUM(D208:D210,H208:H210,L208:L210,P208:P210)</f>
        <v>86</v>
      </c>
      <c r="AE209" s="24">
        <f>SUM(F208:F210,J208:J210,N208:N210,R208:R210)</f>
        <v>71</v>
      </c>
      <c r="AF209" s="23">
        <f>AD209-AE209</f>
        <v>15</v>
      </c>
      <c r="AG209" s="137"/>
      <c r="AH209" s="137"/>
      <c r="AI209" s="137"/>
      <c r="AJ209" s="137"/>
      <c r="AK209" s="137"/>
      <c r="AL209" s="137"/>
      <c r="AM209" s="123" t="s">
        <v>241</v>
      </c>
      <c r="AN209" s="118" t="s">
        <v>242</v>
      </c>
      <c r="AO209" s="30">
        <f>IF(AY203="","",AY203)</f>
        <v>9</v>
      </c>
      <c r="AP209" s="10" t="str">
        <f t="shared" si="63"/>
        <v>-</v>
      </c>
      <c r="AQ209" s="153">
        <f>IF(AW203="","",AW203)</f>
        <v>15</v>
      </c>
      <c r="AR209" s="282" t="str">
        <f>IF(AT206="","",AT206)</f>
        <v/>
      </c>
      <c r="AS209" s="29">
        <f>IF(AY206="","",AY206)</f>
        <v>10</v>
      </c>
      <c r="AT209" s="10" t="str">
        <f t="shared" si="65"/>
        <v>-</v>
      </c>
      <c r="AU209" s="153">
        <f>IF(AW206="","",AW206)</f>
        <v>15</v>
      </c>
      <c r="AV209" s="282" t="str">
        <f>IF(AX206="","",AX206)</f>
        <v>-</v>
      </c>
      <c r="AW209" s="286"/>
      <c r="AX209" s="287"/>
      <c r="AY209" s="287"/>
      <c r="AZ209" s="288"/>
      <c r="BA209" s="40">
        <v>9</v>
      </c>
      <c r="BB209" s="10" t="str">
        <f t="shared" si="61"/>
        <v>-</v>
      </c>
      <c r="BC209" s="39">
        <v>15</v>
      </c>
      <c r="BD209" s="401"/>
      <c r="BE209" s="376"/>
      <c r="BF209" s="377"/>
      <c r="BG209" s="377"/>
      <c r="BH209" s="378"/>
      <c r="BI209" s="1"/>
      <c r="BJ209" s="25">
        <f>COUNTIF(AO208:BD210,"○")</f>
        <v>0</v>
      </c>
      <c r="BK209" s="24">
        <f>COUNTIF(AO208:BD210,"×")</f>
        <v>3</v>
      </c>
      <c r="BL209" s="18">
        <f>(IF((AO208&gt;AQ208),1,0))+(IF((AO209&gt;AQ209),1,0))+(IF((AO210&gt;AQ210),1,0))+(IF((AS208&gt;AU208),1,0))+(IF((AS209&gt;AU209),1,0))+(IF((AS210&gt;AU210),1,0))+(IF((AW208&gt;AY208),1,0))+(IF((AW209&gt;AY209),1,0))+(IF((AW210&gt;AY210),1,0))+(IF((BA208&gt;BC208),1,0))+(IF((BA209&gt;BC209),1,0))+(IF((BA210&gt;BC210),1,0))</f>
        <v>0</v>
      </c>
      <c r="BM209" s="6">
        <f>(IF((AO208&lt;AQ208),1,0))+(IF((AO209&lt;AQ209),1,0))+(IF((AO210&lt;AQ210),1,0))+(IF((AS208&lt;AU208),1,0))+(IF((AS209&lt;AU209),1,0))+(IF((AS210&lt;AU210),1,0))+(IF((AW208&lt;AY208),1,0))+(IF((AW209&lt;AY209),1,0))+(IF((AW210&lt;AY210),1,0))+(IF((BA208&lt;BC208),1,0))+(IF((BA209&lt;BC209),1,0))+(IF((BA210&lt;BC210),1,0))</f>
        <v>6</v>
      </c>
      <c r="BN209" s="17">
        <f>BL209-BM209</f>
        <v>-6</v>
      </c>
      <c r="BO209" s="24">
        <f>SUM(AO208:AO210,AS208:AS210,AW208:AW210,BA208:BA210)</f>
        <v>55</v>
      </c>
      <c r="BP209" s="24">
        <f>SUM(AQ208:AQ210,AU208:AU210,AY208:AY210,BC208:BC210)</f>
        <v>90</v>
      </c>
      <c r="BQ209" s="23">
        <f>BO209-BP209</f>
        <v>-35</v>
      </c>
      <c r="BR209" s="137"/>
    </row>
    <row r="210" spans="1:70" ht="9.9499999999999993" customHeight="1" x14ac:dyDescent="0.15">
      <c r="B210" s="119"/>
      <c r="C210" s="120" t="s">
        <v>92</v>
      </c>
      <c r="D210" s="38" t="str">
        <f>IF(N204="","",N204)</f>
        <v/>
      </c>
      <c r="E210" s="37" t="str">
        <f t="shared" si="62"/>
        <v/>
      </c>
      <c r="F210" s="35" t="str">
        <f>IF(L204="","",L204)</f>
        <v/>
      </c>
      <c r="G210" s="313" t="str">
        <f>IF(I207="","",I207)</f>
        <v/>
      </c>
      <c r="H210" s="36" t="str">
        <f>IF(N207="","",N207)</f>
        <v/>
      </c>
      <c r="I210" s="10" t="str">
        <f t="shared" si="64"/>
        <v/>
      </c>
      <c r="J210" s="35" t="str">
        <f>IF(L207="","",L207)</f>
        <v/>
      </c>
      <c r="K210" s="313" t="str">
        <f>IF(M207="","",M207)</f>
        <v/>
      </c>
      <c r="L210" s="314"/>
      <c r="M210" s="315"/>
      <c r="N210" s="315"/>
      <c r="O210" s="316"/>
      <c r="P210" s="34"/>
      <c r="Q210" s="10" t="str">
        <f t="shared" si="59"/>
        <v/>
      </c>
      <c r="R210" s="33"/>
      <c r="S210" s="402"/>
      <c r="T210" s="8">
        <f>Y209</f>
        <v>2</v>
      </c>
      <c r="U210" s="2" t="s">
        <v>3</v>
      </c>
      <c r="V210" s="2">
        <f>Z209</f>
        <v>1</v>
      </c>
      <c r="W210" s="7" t="s">
        <v>2</v>
      </c>
      <c r="X210" s="1"/>
      <c r="Y210" s="25"/>
      <c r="Z210" s="24"/>
      <c r="AA210" s="25"/>
      <c r="AB210" s="24"/>
      <c r="AC210" s="23"/>
      <c r="AD210" s="24"/>
      <c r="AE210" s="24"/>
      <c r="AF210" s="23"/>
      <c r="AG210" s="90"/>
      <c r="AH210" s="90"/>
      <c r="AI210" s="90"/>
      <c r="AJ210" s="90"/>
      <c r="AK210" s="90"/>
      <c r="AL210" s="90"/>
      <c r="AM210" s="119"/>
      <c r="AN210" s="120" t="s">
        <v>92</v>
      </c>
      <c r="AO210" s="38" t="str">
        <f>IF(AY204="","",AY204)</f>
        <v/>
      </c>
      <c r="AP210" s="37" t="str">
        <f t="shared" si="63"/>
        <v/>
      </c>
      <c r="AQ210" s="35" t="str">
        <f>IF(AW204="","",AW204)</f>
        <v/>
      </c>
      <c r="AR210" s="313" t="str">
        <f>IF(AT207="","",AT207)</f>
        <v/>
      </c>
      <c r="AS210" s="36" t="str">
        <f>IF(AY207="","",AY207)</f>
        <v/>
      </c>
      <c r="AT210" s="10" t="str">
        <f t="shared" si="65"/>
        <v/>
      </c>
      <c r="AU210" s="35" t="str">
        <f>IF(AW207="","",AW207)</f>
        <v/>
      </c>
      <c r="AV210" s="313" t="str">
        <f>IF(AX207="","",AX207)</f>
        <v/>
      </c>
      <c r="AW210" s="314"/>
      <c r="AX210" s="315"/>
      <c r="AY210" s="315"/>
      <c r="AZ210" s="316"/>
      <c r="BA210" s="34"/>
      <c r="BB210" s="10" t="str">
        <f t="shared" si="61"/>
        <v/>
      </c>
      <c r="BC210" s="33"/>
      <c r="BD210" s="402"/>
      <c r="BE210" s="8">
        <f>BJ209</f>
        <v>0</v>
      </c>
      <c r="BF210" s="2" t="s">
        <v>3</v>
      </c>
      <c r="BG210" s="2">
        <f>BK209</f>
        <v>3</v>
      </c>
      <c r="BH210" s="7" t="s">
        <v>2</v>
      </c>
      <c r="BI210" s="1"/>
      <c r="BJ210" s="25"/>
      <c r="BK210" s="24"/>
      <c r="BL210" s="25"/>
      <c r="BM210" s="24"/>
      <c r="BN210" s="23"/>
      <c r="BO210" s="24"/>
      <c r="BP210" s="24"/>
      <c r="BQ210" s="23"/>
      <c r="BR210" s="90"/>
    </row>
    <row r="211" spans="1:70" ht="9.9499999999999993" customHeight="1" x14ac:dyDescent="0.15">
      <c r="B211" s="124" t="s">
        <v>263</v>
      </c>
      <c r="C211" s="121" t="s">
        <v>264</v>
      </c>
      <c r="D211" s="30">
        <f>IF(R202="","",R202)</f>
        <v>13</v>
      </c>
      <c r="E211" s="10" t="str">
        <f t="shared" si="62"/>
        <v>-</v>
      </c>
      <c r="F211" s="153">
        <f>IF(P202="","",P202)</f>
        <v>15</v>
      </c>
      <c r="G211" s="281" t="str">
        <f>IF(S202="","",IF(S202="○","×",IF(S202="×","○")))</f>
        <v>○</v>
      </c>
      <c r="H211" s="29">
        <f>IF(R205="","",R205)</f>
        <v>15</v>
      </c>
      <c r="I211" s="32" t="str">
        <f t="shared" si="64"/>
        <v>-</v>
      </c>
      <c r="J211" s="153">
        <f>IF(P205="","",P205)</f>
        <v>9</v>
      </c>
      <c r="K211" s="281" t="str">
        <f>IF(S205="","",IF(S205="○","×",IF(S205="×","○")))</f>
        <v>○</v>
      </c>
      <c r="L211" s="31">
        <f>IF(R208="","",R208)</f>
        <v>15</v>
      </c>
      <c r="M211" s="10" t="str">
        <f>IF(L211="","","-")</f>
        <v>-</v>
      </c>
      <c r="N211" s="152">
        <f>IF(P208="","",P208)</f>
        <v>13</v>
      </c>
      <c r="O211" s="281" t="str">
        <f>IF(S208="","",IF(S208="○","×",IF(S208="×","○")))</f>
        <v>○</v>
      </c>
      <c r="P211" s="283"/>
      <c r="Q211" s="284"/>
      <c r="R211" s="284"/>
      <c r="S211" s="368"/>
      <c r="T211" s="373" t="s">
        <v>387</v>
      </c>
      <c r="U211" s="374"/>
      <c r="V211" s="374"/>
      <c r="W211" s="375"/>
      <c r="X211" s="1"/>
      <c r="Y211" s="147"/>
      <c r="Z211" s="148"/>
      <c r="AA211" s="147"/>
      <c r="AB211" s="148"/>
      <c r="AC211" s="21"/>
      <c r="AD211" s="148"/>
      <c r="AE211" s="148"/>
      <c r="AF211" s="21"/>
      <c r="AG211" s="137"/>
      <c r="AH211" s="137"/>
      <c r="AI211" s="137"/>
      <c r="AJ211" s="137"/>
      <c r="AK211" s="137"/>
      <c r="AL211" s="137"/>
      <c r="AM211" s="124" t="s">
        <v>227</v>
      </c>
      <c r="AN211" s="121" t="s">
        <v>45</v>
      </c>
      <c r="AO211" s="30">
        <f>IF(BC202="","",BC202)</f>
        <v>8</v>
      </c>
      <c r="AP211" s="10" t="str">
        <f t="shared" si="63"/>
        <v>-</v>
      </c>
      <c r="AQ211" s="153">
        <f>IF(BA202="","",BA202)</f>
        <v>15</v>
      </c>
      <c r="AR211" s="281" t="str">
        <f>IF(BD202="","",IF(BD202="○","×",IF(BD202="×","○")))</f>
        <v>×</v>
      </c>
      <c r="AS211" s="29">
        <f>IF(BC205="","",BC205)</f>
        <v>11</v>
      </c>
      <c r="AT211" s="32" t="str">
        <f t="shared" si="65"/>
        <v>-</v>
      </c>
      <c r="AU211" s="153">
        <f>IF(BA205="","",BA205)</f>
        <v>15</v>
      </c>
      <c r="AV211" s="281" t="str">
        <f>IF(BD205="","",IF(BD205="○","×",IF(BD205="×","○")))</f>
        <v>×</v>
      </c>
      <c r="AW211" s="31">
        <f>IF(BC208="","",BC208)</f>
        <v>15</v>
      </c>
      <c r="AX211" s="10" t="str">
        <f>IF(AW211="","","-")</f>
        <v>-</v>
      </c>
      <c r="AY211" s="152">
        <f>IF(BA208="","",BA208)</f>
        <v>9</v>
      </c>
      <c r="AZ211" s="281" t="str">
        <f>IF(BD208="","",IF(BD208="○","×",IF(BD208="×","○")))</f>
        <v>○</v>
      </c>
      <c r="BA211" s="283"/>
      <c r="BB211" s="284"/>
      <c r="BC211" s="284"/>
      <c r="BD211" s="368"/>
      <c r="BE211" s="373" t="s">
        <v>389</v>
      </c>
      <c r="BF211" s="374"/>
      <c r="BG211" s="374"/>
      <c r="BH211" s="375"/>
      <c r="BI211" s="1"/>
      <c r="BJ211" s="147"/>
      <c r="BK211" s="148"/>
      <c r="BL211" s="147"/>
      <c r="BM211" s="148"/>
      <c r="BN211" s="21"/>
      <c r="BO211" s="148"/>
      <c r="BP211" s="148"/>
      <c r="BQ211" s="21"/>
      <c r="BR211" s="137"/>
    </row>
    <row r="212" spans="1:70" ht="9.9499999999999993" customHeight="1" x14ac:dyDescent="0.15">
      <c r="B212" s="123" t="s">
        <v>265</v>
      </c>
      <c r="C212" s="118" t="s">
        <v>266</v>
      </c>
      <c r="D212" s="30">
        <f>IF(R203="","",R203)</f>
        <v>15</v>
      </c>
      <c r="E212" s="10" t="str">
        <f t="shared" si="62"/>
        <v>-</v>
      </c>
      <c r="F212" s="153">
        <f>IF(P203="","",P203)</f>
        <v>12</v>
      </c>
      <c r="G212" s="282" t="str">
        <f>IF(I209="","",I209)</f>
        <v>-</v>
      </c>
      <c r="H212" s="29">
        <f>IF(R206="","",R206)</f>
        <v>15</v>
      </c>
      <c r="I212" s="10" t="str">
        <f t="shared" si="64"/>
        <v>-</v>
      </c>
      <c r="J212" s="153">
        <f>IF(P206="","",P206)</f>
        <v>4</v>
      </c>
      <c r="K212" s="282" t="str">
        <f>IF(M209="","",M209)</f>
        <v/>
      </c>
      <c r="L212" s="29">
        <f>IF(R209="","",R209)</f>
        <v>15</v>
      </c>
      <c r="M212" s="10" t="str">
        <f>IF(L212="","","-")</f>
        <v>-</v>
      </c>
      <c r="N212" s="153">
        <f>IF(P209="","",P209)</f>
        <v>12</v>
      </c>
      <c r="O212" s="282" t="str">
        <f>IF(Q209="","",Q209)</f>
        <v>-</v>
      </c>
      <c r="P212" s="286"/>
      <c r="Q212" s="287"/>
      <c r="R212" s="287"/>
      <c r="S212" s="369"/>
      <c r="T212" s="376"/>
      <c r="U212" s="377"/>
      <c r="V212" s="377"/>
      <c r="W212" s="378"/>
      <c r="X212" s="1"/>
      <c r="Y212" s="25">
        <f>COUNTIF(D211:S213,"○")</f>
        <v>3</v>
      </c>
      <c r="Z212" s="24">
        <f>COUNTIF(D211:S213,"×")</f>
        <v>0</v>
      </c>
      <c r="AA212" s="18">
        <f>(IF((D211&gt;F211),1,0))+(IF((D212&gt;F212),1,0))+(IF((D213&gt;F213),1,0))+(IF((H211&gt;J211),1,0))+(IF((H212&gt;J212),1,0))+(IF((H213&gt;J213),1,0))+(IF((L211&gt;N211),1,0))+(IF((L212&gt;N212),1,0))+(IF((L213&gt;N213),1,0))+(IF((P211&gt;R211),1,0))+(IF((P212&gt;R212),1,0))+(IF((P213&gt;R213),1,0))</f>
        <v>6</v>
      </c>
      <c r="AB212" s="6">
        <f>(IF((D211&lt;F211),1,0))+(IF((D212&lt;F212),1,0))+(IF((D213&lt;F213),1,0))+(IF((H211&lt;J211),1,0))+(IF((H212&lt;J212),1,0))+(IF((H213&lt;J213),1,0))+(IF((L211&lt;N211),1,0))+(IF((L212&lt;N212),1,0))+(IF((L213&lt;N213),1,0))+(IF((P211&lt;R211),1,0))+(IF((P212&lt;R212),1,0))+(IF((P213&lt;R213),1,0))</f>
        <v>1</v>
      </c>
      <c r="AC212" s="17">
        <f>AA212-AB212</f>
        <v>5</v>
      </c>
      <c r="AD212" s="24">
        <f>SUM(D211:D213,H211:H213,L211:L213,P211:P213)</f>
        <v>103</v>
      </c>
      <c r="AE212" s="24">
        <f>SUM(F211:F213,J211:J213,N211:N213,R211:R213)</f>
        <v>76</v>
      </c>
      <c r="AF212" s="23">
        <f>AD212-AE212</f>
        <v>27</v>
      </c>
      <c r="AG212" s="137"/>
      <c r="AH212" s="137"/>
      <c r="AI212" s="137"/>
      <c r="AJ212" s="137"/>
      <c r="AK212" s="137"/>
      <c r="AL212" s="137"/>
      <c r="AM212" s="123" t="s">
        <v>228</v>
      </c>
      <c r="AN212" s="118" t="s">
        <v>229</v>
      </c>
      <c r="AO212" s="30">
        <f>IF(BC203="","",BC203)</f>
        <v>11</v>
      </c>
      <c r="AP212" s="10" t="str">
        <f t="shared" si="63"/>
        <v>-</v>
      </c>
      <c r="AQ212" s="153">
        <f>IF(BA203="","",BA203)</f>
        <v>15</v>
      </c>
      <c r="AR212" s="282" t="str">
        <f>IF(AT209="","",AT209)</f>
        <v>-</v>
      </c>
      <c r="AS212" s="29">
        <f>IF(BC206="","",BC206)</f>
        <v>15</v>
      </c>
      <c r="AT212" s="10" t="str">
        <f t="shared" si="65"/>
        <v>-</v>
      </c>
      <c r="AU212" s="153">
        <f>IF(BA206="","",BA206)</f>
        <v>8</v>
      </c>
      <c r="AV212" s="282" t="str">
        <f>IF(AX209="","",AX209)</f>
        <v/>
      </c>
      <c r="AW212" s="29">
        <f>IF(BC209="","",BC209)</f>
        <v>15</v>
      </c>
      <c r="AX212" s="10" t="str">
        <f>IF(AW212="","","-")</f>
        <v>-</v>
      </c>
      <c r="AY212" s="153">
        <f>IF(BA209="","",BA209)</f>
        <v>9</v>
      </c>
      <c r="AZ212" s="282" t="str">
        <f>IF(BB209="","",BB209)</f>
        <v>-</v>
      </c>
      <c r="BA212" s="286"/>
      <c r="BB212" s="287"/>
      <c r="BC212" s="287"/>
      <c r="BD212" s="369"/>
      <c r="BE212" s="376"/>
      <c r="BF212" s="377"/>
      <c r="BG212" s="377"/>
      <c r="BH212" s="378"/>
      <c r="BI212" s="1"/>
      <c r="BJ212" s="25">
        <f>COUNTIF(AO211:BD213,"○")</f>
        <v>1</v>
      </c>
      <c r="BK212" s="24">
        <f>COUNTIF(AO211:BD213,"×")</f>
        <v>2</v>
      </c>
      <c r="BL212" s="18">
        <f>(IF((AO211&gt;AQ211),1,0))+(IF((AO212&gt;AQ212),1,0))+(IF((AO213&gt;AQ213),1,0))+(IF((AS211&gt;AU211),1,0))+(IF((AS212&gt;AU212),1,0))+(IF((AS213&gt;AU213),1,0))+(IF((AW211&gt;AY211),1,0))+(IF((AW212&gt;AY212),1,0))+(IF((AW213&gt;AY213),1,0))+(IF((BA211&gt;BC211),1,0))+(IF((BA212&gt;BC212),1,0))+(IF((BA213&gt;BC213),1,0))</f>
        <v>3</v>
      </c>
      <c r="BM212" s="6">
        <f>(IF((AO211&lt;AQ211),1,0))+(IF((AO212&lt;AQ212),1,0))+(IF((AO213&lt;AQ213),1,0))+(IF((AS211&lt;AU211),1,0))+(IF((AS212&lt;AU212),1,0))+(IF((AS213&lt;AU213),1,0))+(IF((AW211&lt;AY211),1,0))+(IF((AW212&lt;AY212),1,0))+(IF((AW213&lt;AY213),1,0))+(IF((BA211&lt;BC211),1,0))+(IF((BA212&lt;BC212),1,0))+(IF((BA213&lt;BC213),1,0))</f>
        <v>4</v>
      </c>
      <c r="BN212" s="17">
        <f>BL212-BM212</f>
        <v>-1</v>
      </c>
      <c r="BO212" s="24">
        <f>SUM(AO211:AO213,AS211:AS213,AW211:AW213,BA211:BA213)</f>
        <v>83</v>
      </c>
      <c r="BP212" s="24">
        <f>SUM(AQ211:AQ213,AU211:AU213,AY211:AY213,BC211:BC213)</f>
        <v>86</v>
      </c>
      <c r="BQ212" s="23">
        <f>BO212-BP212</f>
        <v>-3</v>
      </c>
      <c r="BR212" s="137"/>
    </row>
    <row r="213" spans="1:70" ht="9.9499999999999993" customHeight="1" thickBot="1" x14ac:dyDescent="0.2">
      <c r="B213" s="126"/>
      <c r="C213" s="127" t="s">
        <v>267</v>
      </c>
      <c r="D213" s="28">
        <f>IF(R204="","",R204)</f>
        <v>15</v>
      </c>
      <c r="E213" s="26" t="str">
        <f t="shared" si="62"/>
        <v>-</v>
      </c>
      <c r="F213" s="154">
        <f>IF(P204="","",P204)</f>
        <v>11</v>
      </c>
      <c r="G213" s="367" t="str">
        <f>IF(I210="","",I210)</f>
        <v/>
      </c>
      <c r="H213" s="27" t="str">
        <f>IF(R207="","",R207)</f>
        <v/>
      </c>
      <c r="I213" s="26" t="str">
        <f t="shared" si="64"/>
        <v/>
      </c>
      <c r="J213" s="154" t="str">
        <f>IF(P207="","",P207)</f>
        <v/>
      </c>
      <c r="K213" s="367" t="str">
        <f>IF(M210="","",M210)</f>
        <v/>
      </c>
      <c r="L213" s="27" t="str">
        <f>IF(R210="","",R210)</f>
        <v/>
      </c>
      <c r="M213" s="26" t="str">
        <f>IF(L213="","","-")</f>
        <v/>
      </c>
      <c r="N213" s="154" t="str">
        <f>IF(P210="","",P210)</f>
        <v/>
      </c>
      <c r="O213" s="367" t="str">
        <f>IF(Q210="","",Q210)</f>
        <v/>
      </c>
      <c r="P213" s="370"/>
      <c r="Q213" s="371"/>
      <c r="R213" s="371"/>
      <c r="S213" s="372"/>
      <c r="T213" s="5">
        <f>Y212</f>
        <v>3</v>
      </c>
      <c r="U213" s="4" t="s">
        <v>3</v>
      </c>
      <c r="V213" s="4">
        <f>Z212</f>
        <v>0</v>
      </c>
      <c r="W213" s="3" t="s">
        <v>2</v>
      </c>
      <c r="X213" s="1"/>
      <c r="Y213" s="14"/>
      <c r="Z213" s="13"/>
      <c r="AA213" s="14"/>
      <c r="AB213" s="13"/>
      <c r="AC213" s="12"/>
      <c r="AD213" s="13"/>
      <c r="AE213" s="13"/>
      <c r="AF213" s="12"/>
      <c r="AG213" s="90"/>
      <c r="AH213" s="90"/>
      <c r="AI213" s="90"/>
      <c r="AJ213" s="90"/>
      <c r="AK213" s="90"/>
      <c r="AL213" s="90"/>
      <c r="AM213" s="126"/>
      <c r="AN213" s="127" t="s">
        <v>230</v>
      </c>
      <c r="AO213" s="28" t="str">
        <f>IF(BC204="","",BC204)</f>
        <v/>
      </c>
      <c r="AP213" s="26" t="str">
        <f t="shared" si="63"/>
        <v/>
      </c>
      <c r="AQ213" s="154" t="str">
        <f>IF(BA204="","",BA204)</f>
        <v/>
      </c>
      <c r="AR213" s="367" t="str">
        <f>IF(AT210="","",AT210)</f>
        <v/>
      </c>
      <c r="AS213" s="27">
        <f>IF(BC207="","",BC207)</f>
        <v>8</v>
      </c>
      <c r="AT213" s="26" t="str">
        <f t="shared" si="65"/>
        <v>-</v>
      </c>
      <c r="AU213" s="154">
        <f>IF(BA207="","",BA207)</f>
        <v>15</v>
      </c>
      <c r="AV213" s="367" t="str">
        <f>IF(AX210="","",AX210)</f>
        <v/>
      </c>
      <c r="AW213" s="27" t="str">
        <f>IF(BC210="","",BC210)</f>
        <v/>
      </c>
      <c r="AX213" s="26" t="str">
        <f>IF(AW213="","","-")</f>
        <v/>
      </c>
      <c r="AY213" s="154" t="str">
        <f>IF(BA210="","",BA210)</f>
        <v/>
      </c>
      <c r="AZ213" s="367" t="str">
        <f>IF(BB210="","",BB210)</f>
        <v/>
      </c>
      <c r="BA213" s="370"/>
      <c r="BB213" s="371"/>
      <c r="BC213" s="371"/>
      <c r="BD213" s="372"/>
      <c r="BE213" s="5">
        <f>BJ212</f>
        <v>1</v>
      </c>
      <c r="BF213" s="4" t="s">
        <v>3</v>
      </c>
      <c r="BG213" s="4">
        <f>BK212</f>
        <v>2</v>
      </c>
      <c r="BH213" s="3" t="s">
        <v>2</v>
      </c>
      <c r="BI213" s="1"/>
      <c r="BJ213" s="14"/>
      <c r="BK213" s="13"/>
      <c r="BL213" s="14"/>
      <c r="BM213" s="13"/>
      <c r="BN213" s="12"/>
      <c r="BO213" s="13"/>
      <c r="BP213" s="13"/>
      <c r="BQ213" s="12"/>
      <c r="BR213" s="90"/>
    </row>
    <row r="214" spans="1:70" ht="3" customHeight="1" thickBot="1" x14ac:dyDescent="0.2">
      <c r="A214" s="80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</row>
    <row r="215" spans="1:70" ht="9" customHeight="1" x14ac:dyDescent="0.15">
      <c r="B215" s="330" t="s">
        <v>367</v>
      </c>
      <c r="C215" s="331"/>
      <c r="D215" s="334" t="str">
        <f>B217</f>
        <v>友居卓史</v>
      </c>
      <c r="E215" s="335"/>
      <c r="F215" s="335"/>
      <c r="G215" s="336"/>
      <c r="H215" s="337" t="str">
        <f>B220</f>
        <v>妹尾良一</v>
      </c>
      <c r="I215" s="335"/>
      <c r="J215" s="335"/>
      <c r="K215" s="336"/>
      <c r="L215" s="337" t="str">
        <f>B223</f>
        <v>水野貴晃</v>
      </c>
      <c r="M215" s="335"/>
      <c r="N215" s="335"/>
      <c r="O215" s="336"/>
      <c r="P215" s="337" t="str">
        <f>B226</f>
        <v>漆原和哉</v>
      </c>
      <c r="Q215" s="335"/>
      <c r="R215" s="335"/>
      <c r="S215" s="385"/>
      <c r="T215" s="360" t="s">
        <v>5</v>
      </c>
      <c r="U215" s="361"/>
      <c r="V215" s="361"/>
      <c r="W215" s="362"/>
      <c r="X215" s="1"/>
      <c r="Y215" s="413" t="s">
        <v>24</v>
      </c>
      <c r="Z215" s="414"/>
      <c r="AA215" s="413" t="s">
        <v>23</v>
      </c>
      <c r="AB215" s="415"/>
      <c r="AC215" s="414"/>
      <c r="AD215" s="416" t="s">
        <v>22</v>
      </c>
      <c r="AE215" s="417"/>
      <c r="AF215" s="418"/>
      <c r="AG215" s="79"/>
      <c r="AH215" s="79"/>
      <c r="AI215" s="79"/>
      <c r="AJ215" s="79"/>
      <c r="AK215" s="79"/>
      <c r="AL215" s="79"/>
      <c r="AM215" s="330" t="s">
        <v>379</v>
      </c>
      <c r="AN215" s="331"/>
      <c r="AO215" s="334" t="str">
        <f>AM217</f>
        <v>真鍋光児</v>
      </c>
      <c r="AP215" s="335"/>
      <c r="AQ215" s="335"/>
      <c r="AR215" s="336"/>
      <c r="AS215" s="337" t="str">
        <f>AM220</f>
        <v>髙橋博之</v>
      </c>
      <c r="AT215" s="335"/>
      <c r="AU215" s="335"/>
      <c r="AV215" s="336"/>
      <c r="AW215" s="337" t="str">
        <f>AM223</f>
        <v>中平　流</v>
      </c>
      <c r="AX215" s="335"/>
      <c r="AY215" s="335"/>
      <c r="AZ215" s="336"/>
      <c r="BA215" s="337" t="str">
        <f>AM226</f>
        <v>神野　徹</v>
      </c>
      <c r="BB215" s="335"/>
      <c r="BC215" s="335"/>
      <c r="BD215" s="385"/>
      <c r="BE215" s="360" t="s">
        <v>5</v>
      </c>
      <c r="BF215" s="361"/>
      <c r="BG215" s="361"/>
      <c r="BH215" s="362"/>
      <c r="BI215" s="1"/>
      <c r="BJ215" s="413" t="s">
        <v>24</v>
      </c>
      <c r="BK215" s="414"/>
      <c r="BL215" s="413" t="s">
        <v>23</v>
      </c>
      <c r="BM215" s="415"/>
      <c r="BN215" s="414"/>
      <c r="BO215" s="416" t="s">
        <v>22</v>
      </c>
      <c r="BP215" s="417"/>
      <c r="BQ215" s="418"/>
      <c r="BR215" s="131"/>
    </row>
    <row r="216" spans="1:70" ht="9" customHeight="1" thickBot="1" x14ac:dyDescent="0.2">
      <c r="B216" s="332"/>
      <c r="C216" s="333"/>
      <c r="D216" s="363" t="str">
        <f>B218</f>
        <v>石川和美</v>
      </c>
      <c r="E216" s="364"/>
      <c r="F216" s="364"/>
      <c r="G216" s="365"/>
      <c r="H216" s="366" t="str">
        <f>B221</f>
        <v>泉　恵子</v>
      </c>
      <c r="I216" s="364"/>
      <c r="J216" s="364"/>
      <c r="K216" s="365"/>
      <c r="L216" s="366" t="str">
        <f>B224</f>
        <v>泉　晶子</v>
      </c>
      <c r="M216" s="364"/>
      <c r="N216" s="364"/>
      <c r="O216" s="365"/>
      <c r="P216" s="366" t="str">
        <f>B227</f>
        <v>松本真依</v>
      </c>
      <c r="Q216" s="364"/>
      <c r="R216" s="364"/>
      <c r="S216" s="384"/>
      <c r="T216" s="349" t="s">
        <v>4</v>
      </c>
      <c r="U216" s="350"/>
      <c r="V216" s="350"/>
      <c r="W216" s="351"/>
      <c r="X216" s="1"/>
      <c r="Y216" s="149" t="s">
        <v>21</v>
      </c>
      <c r="Z216" s="150" t="s">
        <v>2</v>
      </c>
      <c r="AA216" s="149" t="s">
        <v>25</v>
      </c>
      <c r="AB216" s="150" t="s">
        <v>20</v>
      </c>
      <c r="AC216" s="151" t="s">
        <v>19</v>
      </c>
      <c r="AD216" s="150" t="s">
        <v>25</v>
      </c>
      <c r="AE216" s="150" t="s">
        <v>20</v>
      </c>
      <c r="AF216" s="151" t="s">
        <v>19</v>
      </c>
      <c r="AG216" s="79"/>
      <c r="AH216" s="79"/>
      <c r="AI216" s="79"/>
      <c r="AJ216" s="79"/>
      <c r="AK216" s="79"/>
      <c r="AL216" s="79"/>
      <c r="AM216" s="332"/>
      <c r="AN216" s="333"/>
      <c r="AO216" s="363" t="str">
        <f>AM218</f>
        <v>合田直子</v>
      </c>
      <c r="AP216" s="364"/>
      <c r="AQ216" s="364"/>
      <c r="AR216" s="365"/>
      <c r="AS216" s="366" t="str">
        <f>AM221</f>
        <v>篠永ひとみ</v>
      </c>
      <c r="AT216" s="364"/>
      <c r="AU216" s="364"/>
      <c r="AV216" s="365"/>
      <c r="AW216" s="366" t="str">
        <f>AM224</f>
        <v>尾崎夕子</v>
      </c>
      <c r="AX216" s="364"/>
      <c r="AY216" s="364"/>
      <c r="AZ216" s="365"/>
      <c r="BA216" s="366" t="str">
        <f>AM227</f>
        <v>近藤すみよ</v>
      </c>
      <c r="BB216" s="364"/>
      <c r="BC216" s="364"/>
      <c r="BD216" s="384"/>
      <c r="BE216" s="349" t="s">
        <v>4</v>
      </c>
      <c r="BF216" s="350"/>
      <c r="BG216" s="350"/>
      <c r="BH216" s="351"/>
      <c r="BI216" s="1"/>
      <c r="BJ216" s="149" t="s">
        <v>21</v>
      </c>
      <c r="BK216" s="150" t="s">
        <v>2</v>
      </c>
      <c r="BL216" s="149" t="s">
        <v>25</v>
      </c>
      <c r="BM216" s="150" t="s">
        <v>20</v>
      </c>
      <c r="BN216" s="151" t="s">
        <v>19</v>
      </c>
      <c r="BO216" s="150" t="s">
        <v>25</v>
      </c>
      <c r="BP216" s="150" t="s">
        <v>20</v>
      </c>
      <c r="BQ216" s="151" t="s">
        <v>19</v>
      </c>
      <c r="BR216" s="131"/>
    </row>
    <row r="217" spans="1:70" ht="9.9499999999999993" customHeight="1" x14ac:dyDescent="0.15">
      <c r="B217" s="117" t="s">
        <v>231</v>
      </c>
      <c r="C217" s="118" t="s">
        <v>81</v>
      </c>
      <c r="D217" s="352"/>
      <c r="E217" s="353"/>
      <c r="F217" s="353"/>
      <c r="G217" s="354"/>
      <c r="H217" s="40">
        <v>15</v>
      </c>
      <c r="I217" s="10" t="str">
        <f>IF(H217="","","-")</f>
        <v>-</v>
      </c>
      <c r="J217" s="39">
        <v>10</v>
      </c>
      <c r="K217" s="403" t="str">
        <f>IF(H217&lt;&gt;"",IF(H217&gt;J217,IF(H218&gt;J218,"○",IF(H219&gt;J219,"○","×")),IF(H218&gt;J218,IF(H219&gt;J219,"○","×"),"×")),"")</f>
        <v>○</v>
      </c>
      <c r="L217" s="40">
        <v>15</v>
      </c>
      <c r="M217" s="42" t="str">
        <f t="shared" ref="M217:M222" si="66">IF(L217="","","-")</f>
        <v>-</v>
      </c>
      <c r="N217" s="44">
        <v>4</v>
      </c>
      <c r="O217" s="403" t="str">
        <f>IF(L217&lt;&gt;"",IF(L217&gt;N217,IF(L218&gt;N218,"○",IF(L219&gt;N219,"○","×")),IF(L218&gt;N218,IF(L219&gt;N219,"○","×"),"×")),"")</f>
        <v>○</v>
      </c>
      <c r="P217" s="43">
        <v>15</v>
      </c>
      <c r="Q217" s="42" t="str">
        <f t="shared" ref="Q217:Q225" si="67">IF(P217="","","-")</f>
        <v>-</v>
      </c>
      <c r="R217" s="39">
        <v>7</v>
      </c>
      <c r="S217" s="404" t="str">
        <f>IF(P217&lt;&gt;"",IF(P217&gt;R217,IF(P218&gt;R218,"○",IF(P219&gt;R219,"○","×")),IF(P218&gt;R218,IF(P219&gt;R219,"○","×"),"×")),"")</f>
        <v>○</v>
      </c>
      <c r="T217" s="394" t="s">
        <v>387</v>
      </c>
      <c r="U217" s="395"/>
      <c r="V217" s="395"/>
      <c r="W217" s="396"/>
      <c r="X217" s="1"/>
      <c r="Y217" s="25"/>
      <c r="Z217" s="24"/>
      <c r="AA217" s="147"/>
      <c r="AB217" s="148"/>
      <c r="AC217" s="21"/>
      <c r="AD217" s="24"/>
      <c r="AE217" s="24"/>
      <c r="AF217" s="23"/>
      <c r="AG217" s="88"/>
      <c r="AH217" s="88"/>
      <c r="AI217" s="88"/>
      <c r="AJ217" s="88"/>
      <c r="AK217" s="88"/>
      <c r="AL217" s="88"/>
      <c r="AM217" s="117" t="s">
        <v>188</v>
      </c>
      <c r="AN217" s="118" t="s">
        <v>189</v>
      </c>
      <c r="AO217" s="352"/>
      <c r="AP217" s="353"/>
      <c r="AQ217" s="353"/>
      <c r="AR217" s="354"/>
      <c r="AS217" s="40">
        <v>15</v>
      </c>
      <c r="AT217" s="10" t="str">
        <f>IF(AS217="","","-")</f>
        <v>-</v>
      </c>
      <c r="AU217" s="39">
        <v>7</v>
      </c>
      <c r="AV217" s="403" t="str">
        <f>IF(AS217&lt;&gt;"",IF(AS217&gt;AU217,IF(AS218&gt;AU218,"○",IF(AS219&gt;AU219,"○","×")),IF(AS218&gt;AU218,IF(AS219&gt;AU219,"○","×"),"×")),"")</f>
        <v>○</v>
      </c>
      <c r="AW217" s="40">
        <v>4</v>
      </c>
      <c r="AX217" s="42" t="str">
        <f t="shared" ref="AX217:AX222" si="68">IF(AW217="","","-")</f>
        <v>-</v>
      </c>
      <c r="AY217" s="44">
        <v>15</v>
      </c>
      <c r="AZ217" s="403" t="str">
        <f>IF(AW217&lt;&gt;"",IF(AW217&gt;AY217,IF(AW218&gt;AY218,"○",IF(AW219&gt;AY219,"○","×")),IF(AW218&gt;AY218,IF(AW219&gt;AY219,"○","×"),"×")),"")</f>
        <v>×</v>
      </c>
      <c r="BA217" s="43">
        <v>15</v>
      </c>
      <c r="BB217" s="42" t="str">
        <f t="shared" ref="BB217:BB225" si="69">IF(BA217="","","-")</f>
        <v>-</v>
      </c>
      <c r="BC217" s="39">
        <v>10</v>
      </c>
      <c r="BD217" s="404" t="str">
        <f>IF(BA217&lt;&gt;"",IF(BA217&gt;BC217,IF(BA218&gt;BC218,"○",IF(BA219&gt;BC219,"○","×")),IF(BA218&gt;BC218,IF(BA219&gt;BC219,"○","×"),"×")),"")</f>
        <v>○</v>
      </c>
      <c r="BE217" s="394" t="s">
        <v>388</v>
      </c>
      <c r="BF217" s="395"/>
      <c r="BG217" s="395"/>
      <c r="BH217" s="396"/>
      <c r="BI217" s="1"/>
      <c r="BJ217" s="25"/>
      <c r="BK217" s="24"/>
      <c r="BL217" s="147"/>
      <c r="BM217" s="148"/>
      <c r="BN217" s="21"/>
      <c r="BO217" s="24"/>
      <c r="BP217" s="24"/>
      <c r="BQ217" s="23"/>
      <c r="BR217" s="137"/>
    </row>
    <row r="218" spans="1:70" ht="9.9499999999999993" customHeight="1" x14ac:dyDescent="0.15">
      <c r="B218" s="117" t="s">
        <v>232</v>
      </c>
      <c r="C218" s="118" t="s">
        <v>233</v>
      </c>
      <c r="D218" s="355"/>
      <c r="E218" s="287"/>
      <c r="F218" s="287"/>
      <c r="G218" s="288"/>
      <c r="H218" s="40">
        <v>10</v>
      </c>
      <c r="I218" s="10" t="str">
        <f>IF(H218="","","-")</f>
        <v>-</v>
      </c>
      <c r="J218" s="41">
        <v>15</v>
      </c>
      <c r="K218" s="398"/>
      <c r="L218" s="40">
        <v>15</v>
      </c>
      <c r="M218" s="10" t="str">
        <f t="shared" si="66"/>
        <v>-</v>
      </c>
      <c r="N218" s="39">
        <v>6</v>
      </c>
      <c r="O218" s="398"/>
      <c r="P218" s="40">
        <v>15</v>
      </c>
      <c r="Q218" s="10" t="str">
        <f t="shared" si="67"/>
        <v>-</v>
      </c>
      <c r="R218" s="39">
        <v>9</v>
      </c>
      <c r="S218" s="401"/>
      <c r="T218" s="376"/>
      <c r="U218" s="377"/>
      <c r="V218" s="377"/>
      <c r="W218" s="378"/>
      <c r="X218" s="1"/>
      <c r="Y218" s="25">
        <f>COUNTIF(D217:S219,"○")</f>
        <v>3</v>
      </c>
      <c r="Z218" s="24">
        <f>COUNTIF(D217:S219,"×")</f>
        <v>0</v>
      </c>
      <c r="AA218" s="18">
        <f>(IF((D217&gt;F217),1,0))+(IF((D218&gt;F218),1,0))+(IF((D219&gt;F219),1,0))+(IF((H217&gt;J217),1,0))+(IF((H218&gt;J218),1,0))+(IF((H219&gt;J219),1,0))+(IF((L217&gt;N217),1,0))+(IF((L218&gt;N218),1,0))+(IF((L219&gt;N219),1,0))+(IF((P217&gt;R217),1,0))+(IF((P218&gt;R218),1,0))+(IF((P219&gt;R219),1,0))</f>
        <v>6</v>
      </c>
      <c r="AB218" s="6">
        <f>(IF((D217&lt;F217),1,0))+(IF((D218&lt;F218),1,0))+(IF((D219&lt;F219),1,0))+(IF((H217&lt;J217),1,0))+(IF((H218&lt;J218),1,0))+(IF((H219&lt;J219),1,0))+(IF((L217&lt;N217),1,0))+(IF((L218&lt;N218),1,0))+(IF((L219&lt;N219),1,0))+(IF((P217&lt;R217),1,0))+(IF((P218&lt;R218),1,0))+(IF((P219&lt;R219),1,0))</f>
        <v>1</v>
      </c>
      <c r="AC218" s="17">
        <f>AA218-AB218</f>
        <v>5</v>
      </c>
      <c r="AD218" s="24">
        <f>SUM(D217:D219,H217:H219,L217:L219,P217:P219)</f>
        <v>100</v>
      </c>
      <c r="AE218" s="24">
        <f>SUM(F217:F219,J217:J219,N217:N219,R217:R219)</f>
        <v>63</v>
      </c>
      <c r="AF218" s="23">
        <f>AD218-AE218</f>
        <v>37</v>
      </c>
      <c r="AG218" s="88"/>
      <c r="AH218" s="88"/>
      <c r="AI218" s="88"/>
      <c r="AJ218" s="88"/>
      <c r="AK218" s="88"/>
      <c r="AL218" s="88"/>
      <c r="AM218" s="117" t="s">
        <v>190</v>
      </c>
      <c r="AN218" s="118" t="s">
        <v>133</v>
      </c>
      <c r="AO218" s="355"/>
      <c r="AP218" s="287"/>
      <c r="AQ218" s="287"/>
      <c r="AR218" s="288"/>
      <c r="AS218" s="40">
        <v>12</v>
      </c>
      <c r="AT218" s="10" t="str">
        <f>IF(AS218="","","-")</f>
        <v>-</v>
      </c>
      <c r="AU218" s="41">
        <v>15</v>
      </c>
      <c r="AV218" s="398"/>
      <c r="AW218" s="40">
        <v>9</v>
      </c>
      <c r="AX218" s="10" t="str">
        <f t="shared" si="68"/>
        <v>-</v>
      </c>
      <c r="AY218" s="39">
        <v>15</v>
      </c>
      <c r="AZ218" s="398"/>
      <c r="BA218" s="40">
        <v>15</v>
      </c>
      <c r="BB218" s="10" t="str">
        <f t="shared" si="69"/>
        <v>-</v>
      </c>
      <c r="BC218" s="39">
        <v>8</v>
      </c>
      <c r="BD218" s="401"/>
      <c r="BE218" s="376"/>
      <c r="BF218" s="377"/>
      <c r="BG218" s="377"/>
      <c r="BH218" s="378"/>
      <c r="BI218" s="1"/>
      <c r="BJ218" s="25">
        <f>COUNTIF(AO217:BD219,"○")</f>
        <v>2</v>
      </c>
      <c r="BK218" s="24">
        <f>COUNTIF(AO217:BD219,"×")</f>
        <v>1</v>
      </c>
      <c r="BL218" s="18">
        <f>(IF((AO217&gt;AQ217),1,0))+(IF((AO218&gt;AQ218),1,0))+(IF((AO219&gt;AQ219),1,0))+(IF((AS217&gt;AU217),1,0))+(IF((AS218&gt;AU218),1,0))+(IF((AS219&gt;AU219),1,0))+(IF((AW217&gt;AY217),1,0))+(IF((AW218&gt;AY218),1,0))+(IF((AW219&gt;AY219),1,0))+(IF((BA217&gt;BC217),1,0))+(IF((BA218&gt;BC218),1,0))+(IF((BA219&gt;BC219),1,0))</f>
        <v>4</v>
      </c>
      <c r="BM218" s="6">
        <f>(IF((AO217&lt;AQ217),1,0))+(IF((AO218&lt;AQ218),1,0))+(IF((AO219&lt;AQ219),1,0))+(IF((AS217&lt;AU217),1,0))+(IF((AS218&lt;AU218),1,0))+(IF((AS219&lt;AU219),1,0))+(IF((AW217&lt;AY217),1,0))+(IF((AW218&lt;AY218),1,0))+(IF((AW219&lt;AY219),1,0))+(IF((BA217&lt;BC217),1,0))+(IF((BA218&lt;BC218),1,0))+(IF((BA219&lt;BC219),1,0))</f>
        <v>3</v>
      </c>
      <c r="BN218" s="17">
        <f>BL218-BM218</f>
        <v>1</v>
      </c>
      <c r="BO218" s="24">
        <f>SUM(AO217:AO219,AS217:AS219,AW217:AW219,BA217:BA219)</f>
        <v>85</v>
      </c>
      <c r="BP218" s="24">
        <f>SUM(AQ217:AQ219,AU217:AU219,AY217:AY219,BC217:BC219)</f>
        <v>75</v>
      </c>
      <c r="BQ218" s="23">
        <f>BO218-BP218</f>
        <v>10</v>
      </c>
      <c r="BR218" s="137"/>
    </row>
    <row r="219" spans="1:70" ht="9.9499999999999993" customHeight="1" x14ac:dyDescent="0.15">
      <c r="B219" s="119"/>
      <c r="C219" s="120" t="s">
        <v>26</v>
      </c>
      <c r="D219" s="356"/>
      <c r="E219" s="315"/>
      <c r="F219" s="315"/>
      <c r="G219" s="316"/>
      <c r="H219" s="34">
        <v>15</v>
      </c>
      <c r="I219" s="10" t="str">
        <f>IF(H219="","","-")</f>
        <v>-</v>
      </c>
      <c r="J219" s="33">
        <v>12</v>
      </c>
      <c r="K219" s="399"/>
      <c r="L219" s="34"/>
      <c r="M219" s="37" t="str">
        <f t="shared" si="66"/>
        <v/>
      </c>
      <c r="N219" s="33"/>
      <c r="O219" s="398"/>
      <c r="P219" s="34"/>
      <c r="Q219" s="37" t="str">
        <f t="shared" si="67"/>
        <v/>
      </c>
      <c r="R219" s="33"/>
      <c r="S219" s="401"/>
      <c r="T219" s="8">
        <f>Y218</f>
        <v>3</v>
      </c>
      <c r="U219" s="2" t="s">
        <v>3</v>
      </c>
      <c r="V219" s="2">
        <f>Z218</f>
        <v>0</v>
      </c>
      <c r="W219" s="7" t="s">
        <v>2</v>
      </c>
      <c r="X219" s="1"/>
      <c r="Y219" s="25"/>
      <c r="Z219" s="24"/>
      <c r="AA219" s="25"/>
      <c r="AB219" s="24"/>
      <c r="AC219" s="23"/>
      <c r="AD219" s="24"/>
      <c r="AE219" s="24"/>
      <c r="AF219" s="23"/>
      <c r="AG219" s="90"/>
      <c r="AH219" s="90"/>
      <c r="AI219" s="90"/>
      <c r="AJ219" s="90"/>
      <c r="AK219" s="90"/>
      <c r="AL219" s="90"/>
      <c r="AM219" s="119"/>
      <c r="AN219" s="120" t="s">
        <v>104</v>
      </c>
      <c r="AO219" s="356"/>
      <c r="AP219" s="315"/>
      <c r="AQ219" s="315"/>
      <c r="AR219" s="316"/>
      <c r="AS219" s="34">
        <v>15</v>
      </c>
      <c r="AT219" s="10" t="str">
        <f>IF(AS219="","","-")</f>
        <v>-</v>
      </c>
      <c r="AU219" s="33">
        <v>5</v>
      </c>
      <c r="AV219" s="399"/>
      <c r="AW219" s="34"/>
      <c r="AX219" s="37" t="str">
        <f t="shared" si="68"/>
        <v/>
      </c>
      <c r="AY219" s="33"/>
      <c r="AZ219" s="398"/>
      <c r="BA219" s="34"/>
      <c r="BB219" s="37" t="str">
        <f t="shared" si="69"/>
        <v/>
      </c>
      <c r="BC219" s="33"/>
      <c r="BD219" s="401"/>
      <c r="BE219" s="8">
        <f>BJ218</f>
        <v>2</v>
      </c>
      <c r="BF219" s="2" t="s">
        <v>3</v>
      </c>
      <c r="BG219" s="2">
        <f>BK218</f>
        <v>1</v>
      </c>
      <c r="BH219" s="7" t="s">
        <v>2</v>
      </c>
      <c r="BI219" s="1"/>
      <c r="BJ219" s="25"/>
      <c r="BK219" s="24"/>
      <c r="BL219" s="25"/>
      <c r="BM219" s="24"/>
      <c r="BN219" s="23"/>
      <c r="BO219" s="24"/>
      <c r="BP219" s="24"/>
      <c r="BQ219" s="23"/>
      <c r="BR219" s="90"/>
    </row>
    <row r="220" spans="1:70" ht="9.9499999999999993" customHeight="1" x14ac:dyDescent="0.15">
      <c r="B220" s="117" t="s">
        <v>222</v>
      </c>
      <c r="C220" s="121" t="s">
        <v>217</v>
      </c>
      <c r="D220" s="30">
        <f>IF(J217="","",J217)</f>
        <v>10</v>
      </c>
      <c r="E220" s="10" t="str">
        <f t="shared" ref="E220:E228" si="70">IF(D220="","","-")</f>
        <v>-</v>
      </c>
      <c r="F220" s="153">
        <f>IF(H217="","",H217)</f>
        <v>15</v>
      </c>
      <c r="G220" s="281" t="str">
        <f>IF(K217="","",IF(K217="○","×",IF(K217="×","○")))</f>
        <v>×</v>
      </c>
      <c r="H220" s="283"/>
      <c r="I220" s="284"/>
      <c r="J220" s="284"/>
      <c r="K220" s="285"/>
      <c r="L220" s="40">
        <v>15</v>
      </c>
      <c r="M220" s="10" t="str">
        <f t="shared" si="66"/>
        <v>-</v>
      </c>
      <c r="N220" s="39">
        <v>10</v>
      </c>
      <c r="O220" s="397" t="str">
        <f>IF(L220&lt;&gt;"",IF(L220&gt;N220,IF(L221&gt;N221,"○",IF(L222&gt;N222,"○","×")),IF(L221&gt;N221,IF(L222&gt;N222,"○","×"),"×")),"")</f>
        <v>○</v>
      </c>
      <c r="P220" s="40">
        <v>15</v>
      </c>
      <c r="Q220" s="10" t="str">
        <f t="shared" si="67"/>
        <v>-</v>
      </c>
      <c r="R220" s="39">
        <v>11</v>
      </c>
      <c r="S220" s="400" t="str">
        <f>IF(P220&lt;&gt;"",IF(P220&gt;R220,IF(P221&gt;R221,"○",IF(P222&gt;R222,"○","×")),IF(P221&gt;R221,IF(P222&gt;R222,"○","×"),"×")),"")</f>
        <v>○</v>
      </c>
      <c r="T220" s="373" t="s">
        <v>388</v>
      </c>
      <c r="U220" s="374"/>
      <c r="V220" s="374"/>
      <c r="W220" s="375"/>
      <c r="X220" s="1"/>
      <c r="Y220" s="147"/>
      <c r="Z220" s="148"/>
      <c r="AA220" s="147"/>
      <c r="AB220" s="148"/>
      <c r="AC220" s="21"/>
      <c r="AD220" s="148"/>
      <c r="AE220" s="148"/>
      <c r="AF220" s="21"/>
      <c r="AG220" s="88"/>
      <c r="AH220" s="88"/>
      <c r="AI220" s="88"/>
      <c r="AJ220" s="88"/>
      <c r="AK220" s="88"/>
      <c r="AL220" s="88"/>
      <c r="AM220" s="117" t="s">
        <v>245</v>
      </c>
      <c r="AN220" s="121" t="s">
        <v>76</v>
      </c>
      <c r="AO220" s="30">
        <f>IF(AU217="","",AU217)</f>
        <v>7</v>
      </c>
      <c r="AP220" s="10" t="str">
        <f t="shared" ref="AP220:AP228" si="71">IF(AO220="","","-")</f>
        <v>-</v>
      </c>
      <c r="AQ220" s="153">
        <f>IF(AS217="","",AS217)</f>
        <v>15</v>
      </c>
      <c r="AR220" s="281" t="str">
        <f>IF(AV217="","",IF(AV217="○","×",IF(AV217="×","○")))</f>
        <v>×</v>
      </c>
      <c r="AS220" s="283"/>
      <c r="AT220" s="284"/>
      <c r="AU220" s="284"/>
      <c r="AV220" s="285"/>
      <c r="AW220" s="40">
        <v>5</v>
      </c>
      <c r="AX220" s="10" t="str">
        <f t="shared" si="68"/>
        <v>-</v>
      </c>
      <c r="AY220" s="39">
        <v>15</v>
      </c>
      <c r="AZ220" s="397" t="str">
        <f>IF(AW220&lt;&gt;"",IF(AW220&gt;AY220,IF(AW221&gt;AY221,"○",IF(AW222&gt;AY222,"○","×")),IF(AW221&gt;AY221,IF(AW222&gt;AY222,"○","×"),"×")),"")</f>
        <v>×</v>
      </c>
      <c r="BA220" s="40">
        <v>8</v>
      </c>
      <c r="BB220" s="10" t="str">
        <f t="shared" si="69"/>
        <v>-</v>
      </c>
      <c r="BC220" s="39">
        <v>15</v>
      </c>
      <c r="BD220" s="400" t="str">
        <f>IF(BA220&lt;&gt;"",IF(BA220&gt;BC220,IF(BA221&gt;BC221,"○",IF(BA222&gt;BC222,"○","×")),IF(BA221&gt;BC221,IF(BA222&gt;BC222,"○","×"),"×")),"")</f>
        <v>×</v>
      </c>
      <c r="BE220" s="373" t="s">
        <v>390</v>
      </c>
      <c r="BF220" s="374"/>
      <c r="BG220" s="374"/>
      <c r="BH220" s="375"/>
      <c r="BI220" s="1"/>
      <c r="BJ220" s="147"/>
      <c r="BK220" s="148"/>
      <c r="BL220" s="147"/>
      <c r="BM220" s="148"/>
      <c r="BN220" s="21"/>
      <c r="BO220" s="148"/>
      <c r="BP220" s="148"/>
      <c r="BQ220" s="21"/>
      <c r="BR220" s="137"/>
    </row>
    <row r="221" spans="1:70" ht="9.9499999999999993" customHeight="1" x14ac:dyDescent="0.15">
      <c r="B221" s="117" t="s">
        <v>223</v>
      </c>
      <c r="C221" s="118" t="s">
        <v>70</v>
      </c>
      <c r="D221" s="30">
        <f>IF(J218="","",J218)</f>
        <v>15</v>
      </c>
      <c r="E221" s="10" t="str">
        <f t="shared" si="70"/>
        <v>-</v>
      </c>
      <c r="F221" s="153">
        <f>IF(H218="","",H218)</f>
        <v>10</v>
      </c>
      <c r="G221" s="282" t="str">
        <f>IF(I218="","",I218)</f>
        <v>-</v>
      </c>
      <c r="H221" s="286"/>
      <c r="I221" s="287"/>
      <c r="J221" s="287"/>
      <c r="K221" s="288"/>
      <c r="L221" s="40">
        <v>15</v>
      </c>
      <c r="M221" s="10" t="str">
        <f t="shared" si="66"/>
        <v>-</v>
      </c>
      <c r="N221" s="39">
        <v>13</v>
      </c>
      <c r="O221" s="398"/>
      <c r="P221" s="40">
        <v>15</v>
      </c>
      <c r="Q221" s="10" t="str">
        <f t="shared" si="67"/>
        <v>-</v>
      </c>
      <c r="R221" s="39">
        <v>4</v>
      </c>
      <c r="S221" s="401"/>
      <c r="T221" s="376"/>
      <c r="U221" s="377"/>
      <c r="V221" s="377"/>
      <c r="W221" s="378"/>
      <c r="X221" s="1"/>
      <c r="Y221" s="25">
        <f>COUNTIF(D220:S222,"○")</f>
        <v>2</v>
      </c>
      <c r="Z221" s="24">
        <f>COUNTIF(D220:S222,"×")</f>
        <v>1</v>
      </c>
      <c r="AA221" s="18">
        <f>(IF((D220&gt;F220),1,0))+(IF((D221&gt;F221),1,0))+(IF((D222&gt;F222),1,0))+(IF((H220&gt;J220),1,0))+(IF((H221&gt;J221),1,0))+(IF((H222&gt;J222),1,0))+(IF((L220&gt;N220),1,0))+(IF((L221&gt;N221),1,0))+(IF((L222&gt;N222),1,0))+(IF((P220&gt;R220),1,0))+(IF((P221&gt;R221),1,0))+(IF((P222&gt;R222),1,0))</f>
        <v>5</v>
      </c>
      <c r="AB221" s="6">
        <f>(IF((D220&lt;F220),1,0))+(IF((D221&lt;F221),1,0))+(IF((D222&lt;F222),1,0))+(IF((H220&lt;J220),1,0))+(IF((H221&lt;J221),1,0))+(IF((H222&lt;J222),1,0))+(IF((L220&lt;N220),1,0))+(IF((L221&lt;N221),1,0))+(IF((L222&lt;N222),1,0))+(IF((P220&lt;R220),1,0))+(IF((P221&lt;R221),1,0))+(IF((P222&lt;R222),1,0))</f>
        <v>2</v>
      </c>
      <c r="AC221" s="17">
        <f>AA221-AB221</f>
        <v>3</v>
      </c>
      <c r="AD221" s="24">
        <f>SUM(D220:D222,H220:H222,L220:L222,P220:P222)</f>
        <v>97</v>
      </c>
      <c r="AE221" s="24">
        <f>SUM(F220:F222,J220:J222,N220:N222,R220:R222)</f>
        <v>78</v>
      </c>
      <c r="AF221" s="23">
        <f>AD221-AE221</f>
        <v>19</v>
      </c>
      <c r="AG221" s="88"/>
      <c r="AH221" s="88"/>
      <c r="AI221" s="88"/>
      <c r="AJ221" s="88"/>
      <c r="AK221" s="88"/>
      <c r="AL221" s="88"/>
      <c r="AM221" s="117" t="s">
        <v>246</v>
      </c>
      <c r="AN221" s="118" t="s">
        <v>76</v>
      </c>
      <c r="AO221" s="30">
        <f>IF(AU218="","",AU218)</f>
        <v>15</v>
      </c>
      <c r="AP221" s="10" t="str">
        <f t="shared" si="71"/>
        <v>-</v>
      </c>
      <c r="AQ221" s="153">
        <f>IF(AS218="","",AS218)</f>
        <v>12</v>
      </c>
      <c r="AR221" s="282" t="str">
        <f>IF(AT218="","",AT218)</f>
        <v>-</v>
      </c>
      <c r="AS221" s="286"/>
      <c r="AT221" s="287"/>
      <c r="AU221" s="287"/>
      <c r="AV221" s="288"/>
      <c r="AW221" s="40">
        <v>5</v>
      </c>
      <c r="AX221" s="10" t="str">
        <f t="shared" si="68"/>
        <v>-</v>
      </c>
      <c r="AY221" s="39">
        <v>15</v>
      </c>
      <c r="AZ221" s="398"/>
      <c r="BA221" s="40">
        <v>11</v>
      </c>
      <c r="BB221" s="10" t="str">
        <f t="shared" si="69"/>
        <v>-</v>
      </c>
      <c r="BC221" s="39">
        <v>15</v>
      </c>
      <c r="BD221" s="401"/>
      <c r="BE221" s="376"/>
      <c r="BF221" s="377"/>
      <c r="BG221" s="377"/>
      <c r="BH221" s="378"/>
      <c r="BI221" s="1"/>
      <c r="BJ221" s="25">
        <f>COUNTIF(AO220:BD222,"○")</f>
        <v>0</v>
      </c>
      <c r="BK221" s="24">
        <f>COUNTIF(AO220:BD222,"×")</f>
        <v>3</v>
      </c>
      <c r="BL221" s="18">
        <f>(IF((AO220&gt;AQ220),1,0))+(IF((AO221&gt;AQ221),1,0))+(IF((AO222&gt;AQ222),1,0))+(IF((AS220&gt;AU220),1,0))+(IF((AS221&gt;AU221),1,0))+(IF((AS222&gt;AU222),1,0))+(IF((AW220&gt;AY220),1,0))+(IF((AW221&gt;AY221),1,0))+(IF((AW222&gt;AY222),1,0))+(IF((BA220&gt;BC220),1,0))+(IF((BA221&gt;BC221),1,0))+(IF((BA222&gt;BC222),1,0))</f>
        <v>1</v>
      </c>
      <c r="BM221" s="6">
        <f>(IF((AO220&lt;AQ220),1,0))+(IF((AO221&lt;AQ221),1,0))+(IF((AO222&lt;AQ222),1,0))+(IF((AS220&lt;AU220),1,0))+(IF((AS221&lt;AU221),1,0))+(IF((AS222&lt;AU222),1,0))+(IF((AW220&lt;AY220),1,0))+(IF((AW221&lt;AY221),1,0))+(IF((AW222&lt;AY222),1,0))+(IF((BA220&lt;BC220),1,0))+(IF((BA221&lt;BC221),1,0))+(IF((BA222&lt;BC222),1,0))</f>
        <v>6</v>
      </c>
      <c r="BN221" s="17">
        <f>BL221-BM221</f>
        <v>-5</v>
      </c>
      <c r="BO221" s="24">
        <f>SUM(AO220:AO222,AS220:AS222,AW220:AW222,BA220:BA222)</f>
        <v>56</v>
      </c>
      <c r="BP221" s="24">
        <f>SUM(AQ220:AQ222,AU220:AU222,AY220:AY222,BC220:BC222)</f>
        <v>102</v>
      </c>
      <c r="BQ221" s="23">
        <f>BO221-BP221</f>
        <v>-46</v>
      </c>
      <c r="BR221" s="137"/>
    </row>
    <row r="222" spans="1:70" ht="9.9499999999999993" customHeight="1" x14ac:dyDescent="0.15">
      <c r="B222" s="119"/>
      <c r="C222" s="122" t="s">
        <v>219</v>
      </c>
      <c r="D222" s="38">
        <f>IF(J219="","",J219)</f>
        <v>12</v>
      </c>
      <c r="E222" s="10" t="str">
        <f t="shared" si="70"/>
        <v>-</v>
      </c>
      <c r="F222" s="35">
        <f>IF(H219="","",H219)</f>
        <v>15</v>
      </c>
      <c r="G222" s="313" t="str">
        <f>IF(I219="","",I219)</f>
        <v>-</v>
      </c>
      <c r="H222" s="314"/>
      <c r="I222" s="315"/>
      <c r="J222" s="315"/>
      <c r="K222" s="316"/>
      <c r="L222" s="34"/>
      <c r="M222" s="10" t="str">
        <f t="shared" si="66"/>
        <v/>
      </c>
      <c r="N222" s="33"/>
      <c r="O222" s="399"/>
      <c r="P222" s="34"/>
      <c r="Q222" s="37" t="str">
        <f t="shared" si="67"/>
        <v/>
      </c>
      <c r="R222" s="33"/>
      <c r="S222" s="402"/>
      <c r="T222" s="8">
        <f>Y221</f>
        <v>2</v>
      </c>
      <c r="U222" s="2" t="s">
        <v>3</v>
      </c>
      <c r="V222" s="2">
        <f>Z221</f>
        <v>1</v>
      </c>
      <c r="W222" s="7" t="s">
        <v>2</v>
      </c>
      <c r="X222" s="1"/>
      <c r="Y222" s="14"/>
      <c r="Z222" s="13"/>
      <c r="AA222" s="14"/>
      <c r="AB222" s="13"/>
      <c r="AC222" s="12"/>
      <c r="AD222" s="13"/>
      <c r="AE222" s="13"/>
      <c r="AF222" s="12"/>
      <c r="AG222" s="90"/>
      <c r="AH222" s="90"/>
      <c r="AI222" s="90"/>
      <c r="AJ222" s="90"/>
      <c r="AK222" s="90"/>
      <c r="AL222" s="90"/>
      <c r="AM222" s="119"/>
      <c r="AN222" s="122"/>
      <c r="AO222" s="38">
        <f>IF(AU219="","",AU219)</f>
        <v>5</v>
      </c>
      <c r="AP222" s="10" t="str">
        <f t="shared" si="71"/>
        <v>-</v>
      </c>
      <c r="AQ222" s="35">
        <f>IF(AS219="","",AS219)</f>
        <v>15</v>
      </c>
      <c r="AR222" s="313" t="str">
        <f>IF(AT219="","",AT219)</f>
        <v>-</v>
      </c>
      <c r="AS222" s="314"/>
      <c r="AT222" s="315"/>
      <c r="AU222" s="315"/>
      <c r="AV222" s="316"/>
      <c r="AW222" s="34"/>
      <c r="AX222" s="10" t="str">
        <f t="shared" si="68"/>
        <v/>
      </c>
      <c r="AY222" s="33"/>
      <c r="AZ222" s="399"/>
      <c r="BA222" s="34"/>
      <c r="BB222" s="37" t="str">
        <f t="shared" si="69"/>
        <v/>
      </c>
      <c r="BC222" s="33"/>
      <c r="BD222" s="402"/>
      <c r="BE222" s="8">
        <f>BJ221</f>
        <v>0</v>
      </c>
      <c r="BF222" s="2" t="s">
        <v>3</v>
      </c>
      <c r="BG222" s="2">
        <f>BK221</f>
        <v>3</v>
      </c>
      <c r="BH222" s="7" t="s">
        <v>2</v>
      </c>
      <c r="BI222" s="1"/>
      <c r="BJ222" s="14"/>
      <c r="BK222" s="13"/>
      <c r="BL222" s="14"/>
      <c r="BM222" s="13"/>
      <c r="BN222" s="12"/>
      <c r="BO222" s="13"/>
      <c r="BP222" s="13"/>
      <c r="BQ222" s="12"/>
      <c r="BR222" s="90"/>
    </row>
    <row r="223" spans="1:70" ht="9.9499999999999993" customHeight="1" x14ac:dyDescent="0.15">
      <c r="B223" s="123" t="s">
        <v>273</v>
      </c>
      <c r="C223" s="118" t="s">
        <v>274</v>
      </c>
      <c r="D223" s="30">
        <f>IF(N217="","",N217)</f>
        <v>4</v>
      </c>
      <c r="E223" s="32" t="str">
        <f t="shared" si="70"/>
        <v>-</v>
      </c>
      <c r="F223" s="153">
        <f>IF(L217="","",L217)</f>
        <v>15</v>
      </c>
      <c r="G223" s="281" t="str">
        <f>IF(O217="","",IF(O217="○","×",IF(O217="×","○")))</f>
        <v>×</v>
      </c>
      <c r="H223" s="29">
        <f>IF(N220="","",N220)</f>
        <v>10</v>
      </c>
      <c r="I223" s="10" t="str">
        <f t="shared" ref="I223:I228" si="72">IF(H223="","","-")</f>
        <v>-</v>
      </c>
      <c r="J223" s="153">
        <f>IF(L220="","",L220)</f>
        <v>15</v>
      </c>
      <c r="K223" s="281" t="str">
        <f>IF(O220="","",IF(O220="○","×",IF(O220="×","○")))</f>
        <v>×</v>
      </c>
      <c r="L223" s="283"/>
      <c r="M223" s="284"/>
      <c r="N223" s="284"/>
      <c r="O223" s="285"/>
      <c r="P223" s="40">
        <v>16</v>
      </c>
      <c r="Q223" s="10" t="str">
        <f t="shared" si="67"/>
        <v>-</v>
      </c>
      <c r="R223" s="39">
        <v>14</v>
      </c>
      <c r="S223" s="401" t="str">
        <f>IF(P223&lt;&gt;"",IF(P223&gt;R223,IF(P224&gt;R224,"○",IF(P225&gt;R225,"○","×")),IF(P224&gt;R224,IF(P225&gt;R225,"○","×"),"×")),"")</f>
        <v>○</v>
      </c>
      <c r="T223" s="373" t="s">
        <v>389</v>
      </c>
      <c r="U223" s="374"/>
      <c r="V223" s="374"/>
      <c r="W223" s="375"/>
      <c r="X223" s="1"/>
      <c r="Y223" s="25"/>
      <c r="Z223" s="24"/>
      <c r="AA223" s="25"/>
      <c r="AB223" s="24"/>
      <c r="AC223" s="23"/>
      <c r="AD223" s="24"/>
      <c r="AE223" s="24"/>
      <c r="AF223" s="23"/>
      <c r="AG223" s="88"/>
      <c r="AH223" s="88"/>
      <c r="AI223" s="88"/>
      <c r="AJ223" s="88"/>
      <c r="AK223" s="88"/>
      <c r="AL223" s="88"/>
      <c r="AM223" s="123" t="s">
        <v>191</v>
      </c>
      <c r="AN223" s="118" t="s">
        <v>192</v>
      </c>
      <c r="AO223" s="30">
        <f>IF(AY217="","",AY217)</f>
        <v>15</v>
      </c>
      <c r="AP223" s="32" t="str">
        <f t="shared" si="71"/>
        <v>-</v>
      </c>
      <c r="AQ223" s="153">
        <f>IF(AW217="","",AW217)</f>
        <v>4</v>
      </c>
      <c r="AR223" s="281" t="str">
        <f>IF(AZ217="","",IF(AZ217="○","×",IF(AZ217="×","○")))</f>
        <v>○</v>
      </c>
      <c r="AS223" s="29">
        <f>IF(AY220="","",AY220)</f>
        <v>15</v>
      </c>
      <c r="AT223" s="10" t="str">
        <f t="shared" ref="AT223:AT228" si="73">IF(AS223="","","-")</f>
        <v>-</v>
      </c>
      <c r="AU223" s="153">
        <f>IF(AW220="","",AW220)</f>
        <v>5</v>
      </c>
      <c r="AV223" s="281" t="str">
        <f>IF(AZ220="","",IF(AZ220="○","×",IF(AZ220="×","○")))</f>
        <v>○</v>
      </c>
      <c r="AW223" s="283"/>
      <c r="AX223" s="284"/>
      <c r="AY223" s="284"/>
      <c r="AZ223" s="285"/>
      <c r="BA223" s="40">
        <v>15</v>
      </c>
      <c r="BB223" s="10" t="str">
        <f t="shared" si="69"/>
        <v>-</v>
      </c>
      <c r="BC223" s="39">
        <v>7</v>
      </c>
      <c r="BD223" s="401" t="str">
        <f>IF(BA223&lt;&gt;"",IF(BA223&gt;BC223,IF(BA224&gt;BC224,"○",IF(BA225&gt;BC225,"○","×")),IF(BA224&gt;BC224,IF(BA225&gt;BC225,"○","×"),"×")),"")</f>
        <v>○</v>
      </c>
      <c r="BE223" s="373" t="s">
        <v>387</v>
      </c>
      <c r="BF223" s="374"/>
      <c r="BG223" s="374"/>
      <c r="BH223" s="375"/>
      <c r="BI223" s="1"/>
      <c r="BJ223" s="25"/>
      <c r="BK223" s="24"/>
      <c r="BL223" s="25"/>
      <c r="BM223" s="24"/>
      <c r="BN223" s="23"/>
      <c r="BO223" s="24"/>
      <c r="BP223" s="24"/>
      <c r="BQ223" s="23"/>
      <c r="BR223" s="137"/>
    </row>
    <row r="224" spans="1:70" ht="9.9499999999999993" customHeight="1" x14ac:dyDescent="0.15">
      <c r="B224" s="123" t="s">
        <v>275</v>
      </c>
      <c r="C224" s="118" t="s">
        <v>175</v>
      </c>
      <c r="D224" s="30">
        <f>IF(N218="","",N218)</f>
        <v>6</v>
      </c>
      <c r="E224" s="10" t="str">
        <f t="shared" si="70"/>
        <v>-</v>
      </c>
      <c r="F224" s="153">
        <f>IF(L218="","",L218)</f>
        <v>15</v>
      </c>
      <c r="G224" s="282" t="str">
        <f>IF(I221="","",I221)</f>
        <v/>
      </c>
      <c r="H224" s="29">
        <f>IF(N221="","",N221)</f>
        <v>13</v>
      </c>
      <c r="I224" s="10" t="str">
        <f t="shared" si="72"/>
        <v>-</v>
      </c>
      <c r="J224" s="153">
        <f>IF(L221="","",L221)</f>
        <v>15</v>
      </c>
      <c r="K224" s="282" t="str">
        <f>IF(M221="","",M221)</f>
        <v>-</v>
      </c>
      <c r="L224" s="286"/>
      <c r="M224" s="287"/>
      <c r="N224" s="287"/>
      <c r="O224" s="288"/>
      <c r="P224" s="40">
        <v>15</v>
      </c>
      <c r="Q224" s="10" t="str">
        <f t="shared" si="67"/>
        <v>-</v>
      </c>
      <c r="R224" s="39">
        <v>10</v>
      </c>
      <c r="S224" s="401"/>
      <c r="T224" s="376"/>
      <c r="U224" s="377"/>
      <c r="V224" s="377"/>
      <c r="W224" s="378"/>
      <c r="X224" s="1"/>
      <c r="Y224" s="25">
        <f>COUNTIF(D223:S225,"○")</f>
        <v>1</v>
      </c>
      <c r="Z224" s="24">
        <f>COUNTIF(D223:S225,"×")</f>
        <v>2</v>
      </c>
      <c r="AA224" s="18">
        <f>(IF((D223&gt;F223),1,0))+(IF((D224&gt;F224),1,0))+(IF((D225&gt;F225),1,0))+(IF((H223&gt;J223),1,0))+(IF((H224&gt;J224),1,0))+(IF((H225&gt;J225),1,0))+(IF((L223&gt;N223),1,0))+(IF((L224&gt;N224),1,0))+(IF((L225&gt;N225),1,0))+(IF((P223&gt;R223),1,0))+(IF((P224&gt;R224),1,0))+(IF((P225&gt;R225),1,0))</f>
        <v>2</v>
      </c>
      <c r="AB224" s="6">
        <f>(IF((D223&lt;F223),1,0))+(IF((D224&lt;F224),1,0))+(IF((D225&lt;F225),1,0))+(IF((H223&lt;J223),1,0))+(IF((H224&lt;J224),1,0))+(IF((H225&lt;J225),1,0))+(IF((L223&lt;N223),1,0))+(IF((L224&lt;N224),1,0))+(IF((L225&lt;N225),1,0))+(IF((P223&lt;R223),1,0))+(IF((P224&lt;R224),1,0))+(IF((P225&lt;R225),1,0))</f>
        <v>4</v>
      </c>
      <c r="AC224" s="17">
        <f>AA224-AB224</f>
        <v>-2</v>
      </c>
      <c r="AD224" s="24">
        <f>SUM(D223:D225,H223:H225,L223:L225,P223:P225)</f>
        <v>64</v>
      </c>
      <c r="AE224" s="24">
        <f>SUM(F223:F225,J223:J225,N223:N225,R223:R225)</f>
        <v>84</v>
      </c>
      <c r="AF224" s="23">
        <f>AD224-AE224</f>
        <v>-20</v>
      </c>
      <c r="AG224" s="88"/>
      <c r="AH224" s="88"/>
      <c r="AI224" s="88"/>
      <c r="AJ224" s="88"/>
      <c r="AK224" s="88"/>
      <c r="AL224" s="88"/>
      <c r="AM224" s="123" t="s">
        <v>193</v>
      </c>
      <c r="AN224" s="118" t="s">
        <v>192</v>
      </c>
      <c r="AO224" s="30">
        <f>IF(AY218="","",AY218)</f>
        <v>15</v>
      </c>
      <c r="AP224" s="10" t="str">
        <f t="shared" si="71"/>
        <v>-</v>
      </c>
      <c r="AQ224" s="153">
        <f>IF(AW218="","",AW218)</f>
        <v>9</v>
      </c>
      <c r="AR224" s="282" t="str">
        <f>IF(AT221="","",AT221)</f>
        <v/>
      </c>
      <c r="AS224" s="29">
        <f>IF(AY221="","",AY221)</f>
        <v>15</v>
      </c>
      <c r="AT224" s="10" t="str">
        <f t="shared" si="73"/>
        <v>-</v>
      </c>
      <c r="AU224" s="153">
        <f>IF(AW221="","",AW221)</f>
        <v>5</v>
      </c>
      <c r="AV224" s="282" t="str">
        <f>IF(AX221="","",AX221)</f>
        <v>-</v>
      </c>
      <c r="AW224" s="286"/>
      <c r="AX224" s="287"/>
      <c r="AY224" s="287"/>
      <c r="AZ224" s="288"/>
      <c r="BA224" s="40">
        <v>15</v>
      </c>
      <c r="BB224" s="10" t="str">
        <f t="shared" si="69"/>
        <v>-</v>
      </c>
      <c r="BC224" s="39">
        <v>7</v>
      </c>
      <c r="BD224" s="401"/>
      <c r="BE224" s="376"/>
      <c r="BF224" s="377"/>
      <c r="BG224" s="377"/>
      <c r="BH224" s="378"/>
      <c r="BI224" s="1"/>
      <c r="BJ224" s="25">
        <f>COUNTIF(AO223:BD225,"○")</f>
        <v>3</v>
      </c>
      <c r="BK224" s="24">
        <f>COUNTIF(AO223:BD225,"×")</f>
        <v>0</v>
      </c>
      <c r="BL224" s="18">
        <f>(IF((AO223&gt;AQ223),1,0))+(IF((AO224&gt;AQ224),1,0))+(IF((AO225&gt;AQ225),1,0))+(IF((AS223&gt;AU223),1,0))+(IF((AS224&gt;AU224),1,0))+(IF((AS225&gt;AU225),1,0))+(IF((AW223&gt;AY223),1,0))+(IF((AW224&gt;AY224),1,0))+(IF((AW225&gt;AY225),1,0))+(IF((BA223&gt;BC223),1,0))+(IF((BA224&gt;BC224),1,0))+(IF((BA225&gt;BC225),1,0))</f>
        <v>6</v>
      </c>
      <c r="BM224" s="6">
        <f>(IF((AO223&lt;AQ223),1,0))+(IF((AO224&lt;AQ224),1,0))+(IF((AO225&lt;AQ225),1,0))+(IF((AS223&lt;AU223),1,0))+(IF((AS224&lt;AU224),1,0))+(IF((AS225&lt;AU225),1,0))+(IF((AW223&lt;AY223),1,0))+(IF((AW224&lt;AY224),1,0))+(IF((AW225&lt;AY225),1,0))+(IF((BA223&lt;BC223),1,0))+(IF((BA224&lt;BC224),1,0))+(IF((BA225&lt;BC225),1,0))</f>
        <v>0</v>
      </c>
      <c r="BN224" s="17">
        <f>BL224-BM224</f>
        <v>6</v>
      </c>
      <c r="BO224" s="24">
        <f>SUM(AO223:AO225,AS223:AS225,AW223:AW225,BA223:BA225)</f>
        <v>90</v>
      </c>
      <c r="BP224" s="24">
        <f>SUM(AQ223:AQ225,AU223:AU225,AY223:AY225,BC223:BC225)</f>
        <v>37</v>
      </c>
      <c r="BQ224" s="23">
        <f>BO224-BP224</f>
        <v>53</v>
      </c>
      <c r="BR224" s="137"/>
    </row>
    <row r="225" spans="2:70" ht="9.9499999999999993" customHeight="1" x14ac:dyDescent="0.15">
      <c r="B225" s="119"/>
      <c r="C225" s="120" t="s">
        <v>92</v>
      </c>
      <c r="D225" s="38" t="str">
        <f>IF(N219="","",N219)</f>
        <v/>
      </c>
      <c r="E225" s="37" t="str">
        <f t="shared" si="70"/>
        <v/>
      </c>
      <c r="F225" s="35" t="str">
        <f>IF(L219="","",L219)</f>
        <v/>
      </c>
      <c r="G225" s="313" t="str">
        <f>IF(I222="","",I222)</f>
        <v/>
      </c>
      <c r="H225" s="36" t="str">
        <f>IF(N222="","",N222)</f>
        <v/>
      </c>
      <c r="I225" s="10" t="str">
        <f t="shared" si="72"/>
        <v/>
      </c>
      <c r="J225" s="35" t="str">
        <f>IF(L222="","",L222)</f>
        <v/>
      </c>
      <c r="K225" s="313" t="str">
        <f>IF(M222="","",M222)</f>
        <v/>
      </c>
      <c r="L225" s="314"/>
      <c r="M225" s="315"/>
      <c r="N225" s="315"/>
      <c r="O225" s="316"/>
      <c r="P225" s="34"/>
      <c r="Q225" s="10" t="str">
        <f t="shared" si="67"/>
        <v/>
      </c>
      <c r="R225" s="33"/>
      <c r="S225" s="402"/>
      <c r="T225" s="8">
        <f>Y224</f>
        <v>1</v>
      </c>
      <c r="U225" s="2" t="s">
        <v>3</v>
      </c>
      <c r="V225" s="2">
        <f>Z224</f>
        <v>2</v>
      </c>
      <c r="W225" s="7" t="s">
        <v>2</v>
      </c>
      <c r="X225" s="1"/>
      <c r="Y225" s="25"/>
      <c r="Z225" s="24"/>
      <c r="AA225" s="25"/>
      <c r="AB225" s="24"/>
      <c r="AC225" s="23"/>
      <c r="AD225" s="24"/>
      <c r="AE225" s="24"/>
      <c r="AF225" s="23"/>
      <c r="AG225" s="90"/>
      <c r="AH225" s="90"/>
      <c r="AI225" s="90"/>
      <c r="AJ225" s="90"/>
      <c r="AK225" s="90"/>
      <c r="AL225" s="90"/>
      <c r="AM225" s="119"/>
      <c r="AN225" s="120" t="s">
        <v>92</v>
      </c>
      <c r="AO225" s="38" t="str">
        <f>IF(AY219="","",AY219)</f>
        <v/>
      </c>
      <c r="AP225" s="37" t="str">
        <f t="shared" si="71"/>
        <v/>
      </c>
      <c r="AQ225" s="35" t="str">
        <f>IF(AW219="","",AW219)</f>
        <v/>
      </c>
      <c r="AR225" s="313" t="str">
        <f>IF(AT222="","",AT222)</f>
        <v/>
      </c>
      <c r="AS225" s="36" t="str">
        <f>IF(AY222="","",AY222)</f>
        <v/>
      </c>
      <c r="AT225" s="10" t="str">
        <f t="shared" si="73"/>
        <v/>
      </c>
      <c r="AU225" s="35" t="str">
        <f>IF(AW222="","",AW222)</f>
        <v/>
      </c>
      <c r="AV225" s="313" t="str">
        <f>IF(AX222="","",AX222)</f>
        <v/>
      </c>
      <c r="AW225" s="314"/>
      <c r="AX225" s="315"/>
      <c r="AY225" s="315"/>
      <c r="AZ225" s="316"/>
      <c r="BA225" s="34"/>
      <c r="BB225" s="10" t="str">
        <f t="shared" si="69"/>
        <v/>
      </c>
      <c r="BC225" s="33"/>
      <c r="BD225" s="402"/>
      <c r="BE225" s="8">
        <f>BJ224</f>
        <v>3</v>
      </c>
      <c r="BF225" s="2" t="s">
        <v>3</v>
      </c>
      <c r="BG225" s="2">
        <f>BK224</f>
        <v>0</v>
      </c>
      <c r="BH225" s="7" t="s">
        <v>2</v>
      </c>
      <c r="BI225" s="1"/>
      <c r="BJ225" s="25"/>
      <c r="BK225" s="24"/>
      <c r="BL225" s="25"/>
      <c r="BM225" s="24"/>
      <c r="BN225" s="23"/>
      <c r="BO225" s="24"/>
      <c r="BP225" s="24"/>
      <c r="BQ225" s="23"/>
      <c r="BR225" s="90"/>
    </row>
    <row r="226" spans="2:70" ht="9.9499999999999993" customHeight="1" x14ac:dyDescent="0.15">
      <c r="B226" s="124" t="s">
        <v>270</v>
      </c>
      <c r="C226" s="121" t="s">
        <v>271</v>
      </c>
      <c r="D226" s="30">
        <f>IF(R217="","",R217)</f>
        <v>7</v>
      </c>
      <c r="E226" s="10" t="str">
        <f t="shared" si="70"/>
        <v>-</v>
      </c>
      <c r="F226" s="153">
        <f>IF(P217="","",P217)</f>
        <v>15</v>
      </c>
      <c r="G226" s="281" t="str">
        <f>IF(S217="","",IF(S217="○","×",IF(S217="×","○")))</f>
        <v>×</v>
      </c>
      <c r="H226" s="29">
        <f>IF(R220="","",R220)</f>
        <v>11</v>
      </c>
      <c r="I226" s="32" t="str">
        <f t="shared" si="72"/>
        <v>-</v>
      </c>
      <c r="J226" s="153">
        <f>IF(P220="","",P220)</f>
        <v>15</v>
      </c>
      <c r="K226" s="281" t="str">
        <f>IF(S220="","",IF(S220="○","×",IF(S220="×","○")))</f>
        <v>×</v>
      </c>
      <c r="L226" s="31">
        <f>IF(R223="","",R223)</f>
        <v>14</v>
      </c>
      <c r="M226" s="10" t="str">
        <f>IF(L226="","","-")</f>
        <v>-</v>
      </c>
      <c r="N226" s="152">
        <f>IF(P223="","",P223)</f>
        <v>16</v>
      </c>
      <c r="O226" s="281" t="str">
        <f>IF(S223="","",IF(S223="○","×",IF(S223="×","○")))</f>
        <v>×</v>
      </c>
      <c r="P226" s="283"/>
      <c r="Q226" s="284"/>
      <c r="R226" s="284"/>
      <c r="S226" s="368"/>
      <c r="T226" s="373" t="s">
        <v>390</v>
      </c>
      <c r="U226" s="374"/>
      <c r="V226" s="374"/>
      <c r="W226" s="375"/>
      <c r="X226" s="1"/>
      <c r="Y226" s="147"/>
      <c r="Z226" s="148"/>
      <c r="AA226" s="147"/>
      <c r="AB226" s="148"/>
      <c r="AC226" s="21"/>
      <c r="AD226" s="148"/>
      <c r="AE226" s="148"/>
      <c r="AF226" s="21"/>
      <c r="AG226" s="88"/>
      <c r="AH226" s="88"/>
      <c r="AI226" s="88"/>
      <c r="AJ226" s="88"/>
      <c r="AK226" s="88"/>
      <c r="AL226" s="88"/>
      <c r="AM226" s="124" t="s">
        <v>291</v>
      </c>
      <c r="AN226" s="121" t="s">
        <v>292</v>
      </c>
      <c r="AO226" s="30">
        <f>IF(BC217="","",BC217)</f>
        <v>10</v>
      </c>
      <c r="AP226" s="10" t="str">
        <f t="shared" si="71"/>
        <v>-</v>
      </c>
      <c r="AQ226" s="153">
        <f>IF(BA217="","",BA217)</f>
        <v>15</v>
      </c>
      <c r="AR226" s="281" t="str">
        <f>IF(BD217="","",IF(BD217="○","×",IF(BD217="×","○")))</f>
        <v>×</v>
      </c>
      <c r="AS226" s="29">
        <f>IF(BC220="","",BC220)</f>
        <v>15</v>
      </c>
      <c r="AT226" s="32" t="str">
        <f t="shared" si="73"/>
        <v>-</v>
      </c>
      <c r="AU226" s="153">
        <f>IF(BA220="","",BA220)</f>
        <v>8</v>
      </c>
      <c r="AV226" s="281" t="str">
        <f>IF(BD220="","",IF(BD220="○","×",IF(BD220="×","○")))</f>
        <v>○</v>
      </c>
      <c r="AW226" s="31">
        <f>IF(BC223="","",BC223)</f>
        <v>7</v>
      </c>
      <c r="AX226" s="10" t="str">
        <f>IF(AW226="","","-")</f>
        <v>-</v>
      </c>
      <c r="AY226" s="152">
        <f>IF(BA223="","",BA223)</f>
        <v>15</v>
      </c>
      <c r="AZ226" s="281" t="str">
        <f>IF(BD223="","",IF(BD223="○","×",IF(BD223="×","○")))</f>
        <v>×</v>
      </c>
      <c r="BA226" s="283"/>
      <c r="BB226" s="284"/>
      <c r="BC226" s="284"/>
      <c r="BD226" s="368"/>
      <c r="BE226" s="373" t="s">
        <v>389</v>
      </c>
      <c r="BF226" s="374"/>
      <c r="BG226" s="374"/>
      <c r="BH226" s="375"/>
      <c r="BI226" s="1"/>
      <c r="BJ226" s="147"/>
      <c r="BK226" s="148"/>
      <c r="BL226" s="147"/>
      <c r="BM226" s="148"/>
      <c r="BN226" s="21"/>
      <c r="BO226" s="148"/>
      <c r="BP226" s="148"/>
      <c r="BQ226" s="21"/>
      <c r="BR226" s="137"/>
    </row>
    <row r="227" spans="2:70" ht="9.9499999999999993" customHeight="1" x14ac:dyDescent="0.15">
      <c r="B227" s="123" t="s">
        <v>272</v>
      </c>
      <c r="C227" s="118" t="s">
        <v>271</v>
      </c>
      <c r="D227" s="30">
        <f>IF(R218="","",R218)</f>
        <v>9</v>
      </c>
      <c r="E227" s="10" t="str">
        <f t="shared" si="70"/>
        <v>-</v>
      </c>
      <c r="F227" s="153">
        <f>IF(P218="","",P218)</f>
        <v>15</v>
      </c>
      <c r="G227" s="282" t="str">
        <f>IF(I224="","",I224)</f>
        <v>-</v>
      </c>
      <c r="H227" s="29">
        <f>IF(R221="","",R221)</f>
        <v>4</v>
      </c>
      <c r="I227" s="10" t="str">
        <f t="shared" si="72"/>
        <v>-</v>
      </c>
      <c r="J227" s="153">
        <f>IF(P221="","",P221)</f>
        <v>15</v>
      </c>
      <c r="K227" s="282" t="str">
        <f>IF(M224="","",M224)</f>
        <v/>
      </c>
      <c r="L227" s="29">
        <f>IF(R224="","",R224)</f>
        <v>10</v>
      </c>
      <c r="M227" s="10" t="str">
        <f>IF(L227="","","-")</f>
        <v>-</v>
      </c>
      <c r="N227" s="153">
        <f>IF(P224="","",P224)</f>
        <v>15</v>
      </c>
      <c r="O227" s="282" t="str">
        <f>IF(Q224="","",Q224)</f>
        <v>-</v>
      </c>
      <c r="P227" s="286"/>
      <c r="Q227" s="287"/>
      <c r="R227" s="287"/>
      <c r="S227" s="369"/>
      <c r="T227" s="376"/>
      <c r="U227" s="377"/>
      <c r="V227" s="377"/>
      <c r="W227" s="378"/>
      <c r="X227" s="1"/>
      <c r="Y227" s="25">
        <f>COUNTIF(D226:S228,"○")</f>
        <v>0</v>
      </c>
      <c r="Z227" s="24">
        <f>COUNTIF(D226:S228,"×")</f>
        <v>3</v>
      </c>
      <c r="AA227" s="18">
        <f>(IF((D226&gt;F226),1,0))+(IF((D227&gt;F227),1,0))+(IF((D228&gt;F228),1,0))+(IF((H226&gt;J226),1,0))+(IF((H227&gt;J227),1,0))+(IF((H228&gt;J228),1,0))+(IF((L226&gt;N226),1,0))+(IF((L227&gt;N227),1,0))+(IF((L228&gt;N228),1,0))+(IF((P226&gt;R226),1,0))+(IF((P227&gt;R227),1,0))+(IF((P228&gt;R228),1,0))</f>
        <v>0</v>
      </c>
      <c r="AB227" s="6">
        <f>(IF((D226&lt;F226),1,0))+(IF((D227&lt;F227),1,0))+(IF((D228&lt;F228),1,0))+(IF((H226&lt;J226),1,0))+(IF((H227&lt;J227),1,0))+(IF((H228&lt;J228),1,0))+(IF((L226&lt;N226),1,0))+(IF((L227&lt;N227),1,0))+(IF((L228&lt;N228),1,0))+(IF((P226&lt;R226),1,0))+(IF((P227&lt;R227),1,0))+(IF((P228&lt;R228),1,0))</f>
        <v>6</v>
      </c>
      <c r="AC227" s="17">
        <f>AA227-AB227</f>
        <v>-6</v>
      </c>
      <c r="AD227" s="24">
        <f>SUM(D226:D228,H226:H228,L226:L228,P226:P228)</f>
        <v>55</v>
      </c>
      <c r="AE227" s="24">
        <f>SUM(F226:F228,J226:J228,N226:N228,R226:R228)</f>
        <v>91</v>
      </c>
      <c r="AF227" s="23">
        <f>AD227-AE227</f>
        <v>-36</v>
      </c>
      <c r="AG227" s="88"/>
      <c r="AH227" s="88"/>
      <c r="AI227" s="88"/>
      <c r="AJ227" s="88"/>
      <c r="AK227" s="88"/>
      <c r="AL227" s="88"/>
      <c r="AM227" s="123" t="s">
        <v>293</v>
      </c>
      <c r="AN227" s="118" t="s">
        <v>292</v>
      </c>
      <c r="AO227" s="30">
        <f>IF(BC218="","",BC218)</f>
        <v>8</v>
      </c>
      <c r="AP227" s="10" t="str">
        <f t="shared" si="71"/>
        <v>-</v>
      </c>
      <c r="AQ227" s="153">
        <f>IF(BA218="","",BA218)</f>
        <v>15</v>
      </c>
      <c r="AR227" s="282" t="str">
        <f>IF(AT224="","",AT224)</f>
        <v>-</v>
      </c>
      <c r="AS227" s="29">
        <f>IF(BC221="","",BC221)</f>
        <v>15</v>
      </c>
      <c r="AT227" s="10" t="str">
        <f t="shared" si="73"/>
        <v>-</v>
      </c>
      <c r="AU227" s="153">
        <f>IF(BA221="","",BA221)</f>
        <v>11</v>
      </c>
      <c r="AV227" s="282" t="str">
        <f>IF(AX224="","",AX224)</f>
        <v/>
      </c>
      <c r="AW227" s="29">
        <f>IF(BC224="","",BC224)</f>
        <v>7</v>
      </c>
      <c r="AX227" s="10" t="str">
        <f>IF(AW227="","","-")</f>
        <v>-</v>
      </c>
      <c r="AY227" s="153">
        <f>IF(BA224="","",BA224)</f>
        <v>15</v>
      </c>
      <c r="AZ227" s="282" t="str">
        <f>IF(BB224="","",BB224)</f>
        <v>-</v>
      </c>
      <c r="BA227" s="286"/>
      <c r="BB227" s="287"/>
      <c r="BC227" s="287"/>
      <c r="BD227" s="369"/>
      <c r="BE227" s="376"/>
      <c r="BF227" s="377"/>
      <c r="BG227" s="377"/>
      <c r="BH227" s="378"/>
      <c r="BI227" s="1"/>
      <c r="BJ227" s="25">
        <f>COUNTIF(AO226:BD228,"○")</f>
        <v>1</v>
      </c>
      <c r="BK227" s="24">
        <f>COUNTIF(AO226:BD228,"×")</f>
        <v>2</v>
      </c>
      <c r="BL227" s="18">
        <f>(IF((AO226&gt;AQ226),1,0))+(IF((AO227&gt;AQ227),1,0))+(IF((AO228&gt;AQ228),1,0))+(IF((AS226&gt;AU226),1,0))+(IF((AS227&gt;AU227),1,0))+(IF((AS228&gt;AU228),1,0))+(IF((AW226&gt;AY226),1,0))+(IF((AW227&gt;AY227),1,0))+(IF((AW228&gt;AY228),1,0))+(IF((BA226&gt;BC226),1,0))+(IF((BA227&gt;BC227),1,0))+(IF((BA228&gt;BC228),1,0))</f>
        <v>2</v>
      </c>
      <c r="BM227" s="6">
        <f>(IF((AO226&lt;AQ226),1,0))+(IF((AO227&lt;AQ227),1,0))+(IF((AO228&lt;AQ228),1,0))+(IF((AS226&lt;AU226),1,0))+(IF((AS227&lt;AU227),1,0))+(IF((AS228&lt;AU228),1,0))+(IF((AW226&lt;AY226),1,0))+(IF((AW227&lt;AY227),1,0))+(IF((AW228&lt;AY228),1,0))+(IF((BA226&lt;BC226),1,0))+(IF((BA227&lt;BC227),1,0))+(IF((BA228&lt;BC228),1,0))</f>
        <v>4</v>
      </c>
      <c r="BN227" s="17">
        <f>BL227-BM227</f>
        <v>-2</v>
      </c>
      <c r="BO227" s="24">
        <f>SUM(AO226:AO228,AS226:AS228,AW226:AW228,BA226:BA228)</f>
        <v>62</v>
      </c>
      <c r="BP227" s="24">
        <f>SUM(AQ226:AQ228,AU226:AU228,AY226:AY228,BC226:BC228)</f>
        <v>79</v>
      </c>
      <c r="BQ227" s="23">
        <f>BO227-BP227</f>
        <v>-17</v>
      </c>
      <c r="BR227" s="137"/>
    </row>
    <row r="228" spans="2:70" ht="9.9499999999999993" customHeight="1" thickBot="1" x14ac:dyDescent="0.2">
      <c r="B228" s="126"/>
      <c r="C228" s="127" t="s">
        <v>267</v>
      </c>
      <c r="D228" s="28" t="str">
        <f>IF(R219="","",R219)</f>
        <v/>
      </c>
      <c r="E228" s="26" t="str">
        <f t="shared" si="70"/>
        <v/>
      </c>
      <c r="F228" s="154" t="str">
        <f>IF(P219="","",P219)</f>
        <v/>
      </c>
      <c r="G228" s="367" t="str">
        <f>IF(I225="","",I225)</f>
        <v/>
      </c>
      <c r="H228" s="27" t="str">
        <f>IF(R222="","",R222)</f>
        <v/>
      </c>
      <c r="I228" s="26" t="str">
        <f t="shared" si="72"/>
        <v/>
      </c>
      <c r="J228" s="154" t="str">
        <f>IF(P222="","",P222)</f>
        <v/>
      </c>
      <c r="K228" s="367" t="str">
        <f>IF(M225="","",M225)</f>
        <v/>
      </c>
      <c r="L228" s="27" t="str">
        <f>IF(R225="","",R225)</f>
        <v/>
      </c>
      <c r="M228" s="26" t="str">
        <f>IF(L228="","","-")</f>
        <v/>
      </c>
      <c r="N228" s="154" t="str">
        <f>IF(P225="","",P225)</f>
        <v/>
      </c>
      <c r="O228" s="367" t="str">
        <f>IF(Q225="","",Q225)</f>
        <v/>
      </c>
      <c r="P228" s="370"/>
      <c r="Q228" s="371"/>
      <c r="R228" s="371"/>
      <c r="S228" s="372"/>
      <c r="T228" s="5">
        <f>Y227</f>
        <v>0</v>
      </c>
      <c r="U228" s="4" t="s">
        <v>3</v>
      </c>
      <c r="V228" s="4">
        <f>Z227</f>
        <v>3</v>
      </c>
      <c r="W228" s="3" t="s">
        <v>2</v>
      </c>
      <c r="X228" s="1"/>
      <c r="Y228" s="14"/>
      <c r="Z228" s="13"/>
      <c r="AA228" s="14"/>
      <c r="AB228" s="13"/>
      <c r="AC228" s="12"/>
      <c r="AD228" s="13"/>
      <c r="AE228" s="13"/>
      <c r="AF228" s="12"/>
      <c r="AG228" s="90"/>
      <c r="AH228" s="90"/>
      <c r="AI228" s="90"/>
      <c r="AJ228" s="90"/>
      <c r="AK228" s="90"/>
      <c r="AL228" s="90"/>
      <c r="AM228" s="126"/>
      <c r="AN228" s="127"/>
      <c r="AO228" s="28" t="str">
        <f>IF(BC219="","",BC219)</f>
        <v/>
      </c>
      <c r="AP228" s="26" t="str">
        <f t="shared" si="71"/>
        <v/>
      </c>
      <c r="AQ228" s="154" t="str">
        <f>IF(BA219="","",BA219)</f>
        <v/>
      </c>
      <c r="AR228" s="367" t="str">
        <f>IF(AT225="","",AT225)</f>
        <v/>
      </c>
      <c r="AS228" s="27" t="str">
        <f>IF(BC222="","",BC222)</f>
        <v/>
      </c>
      <c r="AT228" s="26" t="str">
        <f t="shared" si="73"/>
        <v/>
      </c>
      <c r="AU228" s="154" t="str">
        <f>IF(BA222="","",BA222)</f>
        <v/>
      </c>
      <c r="AV228" s="367" t="str">
        <f>IF(AX225="","",AX225)</f>
        <v/>
      </c>
      <c r="AW228" s="27" t="str">
        <f>IF(BC225="","",BC225)</f>
        <v/>
      </c>
      <c r="AX228" s="26" t="str">
        <f>IF(AW228="","","-")</f>
        <v/>
      </c>
      <c r="AY228" s="154" t="str">
        <f>IF(BA225="","",BA225)</f>
        <v/>
      </c>
      <c r="AZ228" s="367" t="str">
        <f>IF(BB225="","",BB225)</f>
        <v/>
      </c>
      <c r="BA228" s="370"/>
      <c r="BB228" s="371"/>
      <c r="BC228" s="371"/>
      <c r="BD228" s="372"/>
      <c r="BE228" s="5">
        <f>BJ227</f>
        <v>1</v>
      </c>
      <c r="BF228" s="4" t="s">
        <v>3</v>
      </c>
      <c r="BG228" s="4">
        <f>BK227</f>
        <v>2</v>
      </c>
      <c r="BH228" s="3" t="s">
        <v>2</v>
      </c>
      <c r="BI228" s="1"/>
      <c r="BJ228" s="14"/>
      <c r="BK228" s="13"/>
      <c r="BL228" s="14"/>
      <c r="BM228" s="13"/>
      <c r="BN228" s="12"/>
      <c r="BO228" s="13"/>
      <c r="BP228" s="13"/>
      <c r="BQ228" s="12"/>
      <c r="BR228" s="90"/>
    </row>
    <row r="229" spans="2:70" ht="3" customHeight="1" thickBot="1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</row>
    <row r="230" spans="2:70" ht="9" customHeight="1" x14ac:dyDescent="0.15">
      <c r="B230" s="330" t="s">
        <v>380</v>
      </c>
      <c r="C230" s="331"/>
      <c r="D230" s="334" t="str">
        <f>B232</f>
        <v>宗次英子</v>
      </c>
      <c r="E230" s="335"/>
      <c r="F230" s="335"/>
      <c r="G230" s="336"/>
      <c r="H230" s="337" t="str">
        <f>B235</f>
        <v>菅　博之</v>
      </c>
      <c r="I230" s="335"/>
      <c r="J230" s="335"/>
      <c r="K230" s="336"/>
      <c r="L230" s="337" t="str">
        <f>B238</f>
        <v>山本雅樹</v>
      </c>
      <c r="M230" s="335"/>
      <c r="N230" s="335"/>
      <c r="O230" s="336"/>
      <c r="P230" s="337" t="str">
        <f>B241</f>
        <v>柏木雄一</v>
      </c>
      <c r="Q230" s="335"/>
      <c r="R230" s="335"/>
      <c r="S230" s="385"/>
      <c r="T230" s="360" t="s">
        <v>5</v>
      </c>
      <c r="U230" s="361"/>
      <c r="V230" s="361"/>
      <c r="W230" s="362"/>
      <c r="X230" s="1"/>
      <c r="Y230" s="413" t="s">
        <v>24</v>
      </c>
      <c r="Z230" s="414"/>
      <c r="AA230" s="413" t="s">
        <v>23</v>
      </c>
      <c r="AB230" s="415"/>
      <c r="AC230" s="414"/>
      <c r="AD230" s="416" t="s">
        <v>22</v>
      </c>
      <c r="AE230" s="417"/>
      <c r="AF230" s="418"/>
      <c r="AG230" s="131"/>
      <c r="AH230" s="131"/>
      <c r="AI230" s="131"/>
      <c r="AJ230" s="131"/>
      <c r="AK230" s="131"/>
      <c r="AL230" s="131"/>
      <c r="AM230" s="330" t="s">
        <v>368</v>
      </c>
      <c r="AN230" s="331"/>
      <c r="AO230" s="334" t="str">
        <f>AM232</f>
        <v>櫻井寿怜</v>
      </c>
      <c r="AP230" s="335"/>
      <c r="AQ230" s="335"/>
      <c r="AR230" s="336"/>
      <c r="AS230" s="337" t="str">
        <f>AM235</f>
        <v>武村　蒼</v>
      </c>
      <c r="AT230" s="335"/>
      <c r="AU230" s="335"/>
      <c r="AV230" s="336"/>
      <c r="AW230" s="337" t="str">
        <f>AM238</f>
        <v>安藤浩樹</v>
      </c>
      <c r="AX230" s="335"/>
      <c r="AY230" s="335"/>
      <c r="AZ230" s="336"/>
      <c r="BA230" s="337" t="str">
        <f>AM241</f>
        <v>安藤靖晃</v>
      </c>
      <c r="BB230" s="335"/>
      <c r="BC230" s="335"/>
      <c r="BD230" s="385"/>
      <c r="BE230" s="360" t="s">
        <v>5</v>
      </c>
      <c r="BF230" s="361"/>
      <c r="BG230" s="361"/>
      <c r="BH230" s="362"/>
      <c r="BI230" s="1"/>
      <c r="BJ230" s="413" t="s">
        <v>24</v>
      </c>
      <c r="BK230" s="414"/>
      <c r="BL230" s="413" t="s">
        <v>23</v>
      </c>
      <c r="BM230" s="415"/>
      <c r="BN230" s="414"/>
      <c r="BO230" s="416" t="s">
        <v>22</v>
      </c>
      <c r="BP230" s="417"/>
      <c r="BQ230" s="418"/>
      <c r="BR230" s="131"/>
    </row>
    <row r="231" spans="2:70" ht="9" customHeight="1" thickBot="1" x14ac:dyDescent="0.2">
      <c r="B231" s="332"/>
      <c r="C231" s="333"/>
      <c r="D231" s="363" t="str">
        <f>B233</f>
        <v>長野祐也</v>
      </c>
      <c r="E231" s="364"/>
      <c r="F231" s="364"/>
      <c r="G231" s="365"/>
      <c r="H231" s="366" t="str">
        <f>B236</f>
        <v>大西麻弥</v>
      </c>
      <c r="I231" s="364"/>
      <c r="J231" s="364"/>
      <c r="K231" s="365"/>
      <c r="L231" s="366" t="str">
        <f>B239</f>
        <v>城戸智恵</v>
      </c>
      <c r="M231" s="364"/>
      <c r="N231" s="364"/>
      <c r="O231" s="365"/>
      <c r="P231" s="366" t="str">
        <f>B242</f>
        <v>三谷　早</v>
      </c>
      <c r="Q231" s="364"/>
      <c r="R231" s="364"/>
      <c r="S231" s="384"/>
      <c r="T231" s="349" t="s">
        <v>4</v>
      </c>
      <c r="U231" s="350"/>
      <c r="V231" s="350"/>
      <c r="W231" s="351"/>
      <c r="X231" s="1"/>
      <c r="Y231" s="149" t="s">
        <v>21</v>
      </c>
      <c r="Z231" s="150" t="s">
        <v>2</v>
      </c>
      <c r="AA231" s="149" t="s">
        <v>25</v>
      </c>
      <c r="AB231" s="150" t="s">
        <v>20</v>
      </c>
      <c r="AC231" s="151" t="s">
        <v>19</v>
      </c>
      <c r="AD231" s="150" t="s">
        <v>25</v>
      </c>
      <c r="AE231" s="150" t="s">
        <v>20</v>
      </c>
      <c r="AF231" s="151" t="s">
        <v>19</v>
      </c>
      <c r="AG231" s="131"/>
      <c r="AH231" s="131"/>
      <c r="AI231" s="131"/>
      <c r="AJ231" s="131"/>
      <c r="AK231" s="131"/>
      <c r="AL231" s="131"/>
      <c r="AM231" s="332"/>
      <c r="AN231" s="333"/>
      <c r="AO231" s="363" t="str">
        <f>AM233</f>
        <v>下村麻友</v>
      </c>
      <c r="AP231" s="364"/>
      <c r="AQ231" s="364"/>
      <c r="AR231" s="365"/>
      <c r="AS231" s="366" t="str">
        <f>AM236</f>
        <v>長原凪沙</v>
      </c>
      <c r="AT231" s="364"/>
      <c r="AU231" s="364"/>
      <c r="AV231" s="365"/>
      <c r="AW231" s="366" t="str">
        <f>AM239</f>
        <v>安藤奈未</v>
      </c>
      <c r="AX231" s="364"/>
      <c r="AY231" s="364"/>
      <c r="AZ231" s="365"/>
      <c r="BA231" s="366" t="str">
        <f>AM242</f>
        <v>中山加奈子</v>
      </c>
      <c r="BB231" s="364"/>
      <c r="BC231" s="364"/>
      <c r="BD231" s="384"/>
      <c r="BE231" s="349" t="s">
        <v>4</v>
      </c>
      <c r="BF231" s="350"/>
      <c r="BG231" s="350"/>
      <c r="BH231" s="351"/>
      <c r="BI231" s="1"/>
      <c r="BJ231" s="149" t="s">
        <v>21</v>
      </c>
      <c r="BK231" s="150" t="s">
        <v>2</v>
      </c>
      <c r="BL231" s="149" t="s">
        <v>25</v>
      </c>
      <c r="BM231" s="150" t="s">
        <v>20</v>
      </c>
      <c r="BN231" s="151" t="s">
        <v>19</v>
      </c>
      <c r="BO231" s="150" t="s">
        <v>25</v>
      </c>
      <c r="BP231" s="150" t="s">
        <v>20</v>
      </c>
      <c r="BQ231" s="151" t="s">
        <v>19</v>
      </c>
      <c r="BR231" s="131"/>
    </row>
    <row r="232" spans="2:70" ht="9.9499999999999993" customHeight="1" x14ac:dyDescent="0.15">
      <c r="B232" s="117" t="s">
        <v>253</v>
      </c>
      <c r="C232" s="118" t="s">
        <v>133</v>
      </c>
      <c r="D232" s="352"/>
      <c r="E232" s="353"/>
      <c r="F232" s="353"/>
      <c r="G232" s="354"/>
      <c r="H232" s="40">
        <v>15</v>
      </c>
      <c r="I232" s="10" t="str">
        <f>IF(H232="","","-")</f>
        <v>-</v>
      </c>
      <c r="J232" s="39">
        <v>8</v>
      </c>
      <c r="K232" s="403" t="str">
        <f>IF(H232&lt;&gt;"",IF(H232&gt;J232,IF(H233&gt;J233,"○",IF(H234&gt;J234,"○","×")),IF(H233&gt;J233,IF(H234&gt;J234,"○","×"),"×")),"")</f>
        <v>×</v>
      </c>
      <c r="L232" s="40">
        <v>5</v>
      </c>
      <c r="M232" s="42" t="str">
        <f t="shared" ref="M232:M237" si="74">IF(L232="","","-")</f>
        <v>-</v>
      </c>
      <c r="N232" s="44">
        <v>15</v>
      </c>
      <c r="O232" s="403" t="str">
        <f>IF(L232&lt;&gt;"",IF(L232&gt;N232,IF(L233&gt;N233,"○",IF(L234&gt;N234,"○","×")),IF(L233&gt;N233,IF(L234&gt;N234,"○","×"),"×")),"")</f>
        <v>×</v>
      </c>
      <c r="P232" s="43">
        <v>4</v>
      </c>
      <c r="Q232" s="42" t="str">
        <f t="shared" ref="Q232:Q240" si="75">IF(P232="","","-")</f>
        <v>-</v>
      </c>
      <c r="R232" s="39">
        <v>15</v>
      </c>
      <c r="S232" s="404" t="str">
        <f>IF(P232&lt;&gt;"",IF(P232&gt;R232,IF(P233&gt;R233,"○",IF(P234&gt;R234,"○","×")),IF(P233&gt;R233,IF(P234&gt;R234,"○","×"),"×")),"")</f>
        <v>×</v>
      </c>
      <c r="T232" s="394" t="s">
        <v>390</v>
      </c>
      <c r="U232" s="395"/>
      <c r="V232" s="395"/>
      <c r="W232" s="396"/>
      <c r="X232" s="1"/>
      <c r="Y232" s="25"/>
      <c r="Z232" s="24"/>
      <c r="AA232" s="147"/>
      <c r="AB232" s="148"/>
      <c r="AC232" s="21"/>
      <c r="AD232" s="24"/>
      <c r="AE232" s="24"/>
      <c r="AF232" s="23"/>
      <c r="AG232" s="137"/>
      <c r="AH232" s="137"/>
      <c r="AI232" s="137"/>
      <c r="AJ232" s="137"/>
      <c r="AK232" s="137"/>
      <c r="AL232" s="137"/>
      <c r="AM232" s="117" t="s">
        <v>202</v>
      </c>
      <c r="AN232" s="118" t="s">
        <v>203</v>
      </c>
      <c r="AO232" s="352"/>
      <c r="AP232" s="353"/>
      <c r="AQ232" s="353"/>
      <c r="AR232" s="354"/>
      <c r="AS232" s="40">
        <v>15</v>
      </c>
      <c r="AT232" s="10" t="str">
        <f>IF(AS232="","","-")</f>
        <v>-</v>
      </c>
      <c r="AU232" s="39">
        <v>6</v>
      </c>
      <c r="AV232" s="403" t="str">
        <f>IF(AS232&lt;&gt;"",IF(AS232&gt;AU232,IF(AS233&gt;AU233,"○",IF(AS234&gt;AU234,"○","×")),IF(AS233&gt;AU233,IF(AS234&gt;AU234,"○","×"),"×")),"")</f>
        <v>○</v>
      </c>
      <c r="AW232" s="40">
        <v>15</v>
      </c>
      <c r="AX232" s="42" t="str">
        <f t="shared" ref="AX232:AX237" si="76">IF(AW232="","","-")</f>
        <v>-</v>
      </c>
      <c r="AY232" s="44">
        <v>13</v>
      </c>
      <c r="AZ232" s="403" t="str">
        <f>IF(AW232&lt;&gt;"",IF(AW232&gt;AY232,IF(AW233&gt;AY233,"○",IF(AW234&gt;AY234,"○","×")),IF(AW233&gt;AY233,IF(AW234&gt;AY234,"○","×"),"×")),"")</f>
        <v>○</v>
      </c>
      <c r="BA232" s="43">
        <v>15</v>
      </c>
      <c r="BB232" s="42" t="str">
        <f t="shared" ref="BB232:BB240" si="77">IF(BA232="","","-")</f>
        <v>-</v>
      </c>
      <c r="BC232" s="39">
        <v>2</v>
      </c>
      <c r="BD232" s="404" t="str">
        <f>IF(BA232&lt;&gt;"",IF(BA232&gt;BC232,IF(BA233&gt;BC233,"○",IF(BA234&gt;BC234,"○","×")),IF(BA233&gt;BC233,IF(BA234&gt;BC234,"○","×"),"×")),"")</f>
        <v>○</v>
      </c>
      <c r="BE232" s="394" t="s">
        <v>387</v>
      </c>
      <c r="BF232" s="395"/>
      <c r="BG232" s="395"/>
      <c r="BH232" s="396"/>
      <c r="BI232" s="1"/>
      <c r="BJ232" s="25"/>
      <c r="BK232" s="24"/>
      <c r="BL232" s="147"/>
      <c r="BM232" s="148"/>
      <c r="BN232" s="21"/>
      <c r="BO232" s="24"/>
      <c r="BP232" s="24"/>
      <c r="BQ232" s="23"/>
      <c r="BR232" s="137"/>
    </row>
    <row r="233" spans="2:70" ht="9.9499999999999993" customHeight="1" x14ac:dyDescent="0.15">
      <c r="B233" s="117" t="s">
        <v>254</v>
      </c>
      <c r="C233" s="118" t="s">
        <v>73</v>
      </c>
      <c r="D233" s="355"/>
      <c r="E233" s="287"/>
      <c r="F233" s="287"/>
      <c r="G233" s="288"/>
      <c r="H233" s="40">
        <v>7</v>
      </c>
      <c r="I233" s="10" t="str">
        <f>IF(H233="","","-")</f>
        <v>-</v>
      </c>
      <c r="J233" s="41">
        <v>15</v>
      </c>
      <c r="K233" s="398"/>
      <c r="L233" s="40">
        <v>8</v>
      </c>
      <c r="M233" s="10" t="str">
        <f t="shared" si="74"/>
        <v>-</v>
      </c>
      <c r="N233" s="39">
        <v>15</v>
      </c>
      <c r="O233" s="398"/>
      <c r="P233" s="40">
        <v>11</v>
      </c>
      <c r="Q233" s="10" t="str">
        <f t="shared" si="75"/>
        <v>-</v>
      </c>
      <c r="R233" s="39">
        <v>15</v>
      </c>
      <c r="S233" s="401"/>
      <c r="T233" s="376"/>
      <c r="U233" s="377"/>
      <c r="V233" s="377"/>
      <c r="W233" s="378"/>
      <c r="X233" s="1"/>
      <c r="Y233" s="25">
        <f>COUNTIF(D232:S234,"○")</f>
        <v>0</v>
      </c>
      <c r="Z233" s="24">
        <f>COUNTIF(D232:S234,"×")</f>
        <v>3</v>
      </c>
      <c r="AA233" s="18">
        <f>(IF((D232&gt;F232),1,0))+(IF((D233&gt;F233),1,0))+(IF((D234&gt;F234),1,0))+(IF((H232&gt;J232),1,0))+(IF((H233&gt;J233),1,0))+(IF((H234&gt;J234),1,0))+(IF((L232&gt;N232),1,0))+(IF((L233&gt;N233),1,0))+(IF((L234&gt;N234),1,0))+(IF((P232&gt;R232),1,0))+(IF((P233&gt;R233),1,0))+(IF((P234&gt;R234),1,0))</f>
        <v>1</v>
      </c>
      <c r="AB233" s="6">
        <f>(IF((D232&lt;F232),1,0))+(IF((D233&lt;F233),1,0))+(IF((D234&lt;F234),1,0))+(IF((H232&lt;J232),1,0))+(IF((H233&lt;J233),1,0))+(IF((H234&lt;J234),1,0))+(IF((L232&lt;N232),1,0))+(IF((L233&lt;N233),1,0))+(IF((L234&lt;N234),1,0))+(IF((P232&lt;R232),1,0))+(IF((P233&lt;R233),1,0))+(IF((P234&lt;R234),1,0))</f>
        <v>6</v>
      </c>
      <c r="AC233" s="17">
        <f>AA233-AB233</f>
        <v>-5</v>
      </c>
      <c r="AD233" s="24">
        <f>SUM(D232:D234,H232:H234,L232:L234,P232:P234)</f>
        <v>57</v>
      </c>
      <c r="AE233" s="24">
        <f>SUM(F232:F234,J232:J234,N232:N234,R232:R234)</f>
        <v>98</v>
      </c>
      <c r="AF233" s="23">
        <f>AD233-AE233</f>
        <v>-41</v>
      </c>
      <c r="AG233" s="137"/>
      <c r="AH233" s="137"/>
      <c r="AI233" s="137"/>
      <c r="AJ233" s="137"/>
      <c r="AK233" s="137"/>
      <c r="AL233" s="137"/>
      <c r="AM233" s="117" t="s">
        <v>204</v>
      </c>
      <c r="AN233" s="118" t="s">
        <v>205</v>
      </c>
      <c r="AO233" s="355"/>
      <c r="AP233" s="287"/>
      <c r="AQ233" s="287"/>
      <c r="AR233" s="288"/>
      <c r="AS233" s="40">
        <v>15</v>
      </c>
      <c r="AT233" s="10" t="str">
        <f>IF(AS233="","","-")</f>
        <v>-</v>
      </c>
      <c r="AU233" s="41">
        <v>10</v>
      </c>
      <c r="AV233" s="398"/>
      <c r="AW233" s="40">
        <v>15</v>
      </c>
      <c r="AX233" s="10" t="str">
        <f t="shared" si="76"/>
        <v>-</v>
      </c>
      <c r="AY233" s="39">
        <v>13</v>
      </c>
      <c r="AZ233" s="398"/>
      <c r="BA233" s="40">
        <v>15</v>
      </c>
      <c r="BB233" s="10" t="str">
        <f t="shared" si="77"/>
        <v>-</v>
      </c>
      <c r="BC233" s="39">
        <v>6</v>
      </c>
      <c r="BD233" s="401"/>
      <c r="BE233" s="376"/>
      <c r="BF233" s="377"/>
      <c r="BG233" s="377"/>
      <c r="BH233" s="378"/>
      <c r="BI233" s="1"/>
      <c r="BJ233" s="25">
        <f>COUNTIF(AO232:BD234,"○")</f>
        <v>3</v>
      </c>
      <c r="BK233" s="24">
        <f>COUNTIF(AO232:BD234,"×")</f>
        <v>0</v>
      </c>
      <c r="BL233" s="18">
        <f>(IF((AO232&gt;AQ232),1,0))+(IF((AO233&gt;AQ233),1,0))+(IF((AO234&gt;AQ234),1,0))+(IF((AS232&gt;AU232),1,0))+(IF((AS233&gt;AU233),1,0))+(IF((AS234&gt;AU234),1,0))+(IF((AW232&gt;AY232),1,0))+(IF((AW233&gt;AY233),1,0))+(IF((AW234&gt;AY234),1,0))+(IF((BA232&gt;BC232),1,0))+(IF((BA233&gt;BC233),1,0))+(IF((BA234&gt;BC234),1,0))</f>
        <v>6</v>
      </c>
      <c r="BM233" s="6">
        <f>(IF((AO232&lt;AQ232),1,0))+(IF((AO233&lt;AQ233),1,0))+(IF((AO234&lt;AQ234),1,0))+(IF((AS232&lt;AU232),1,0))+(IF((AS233&lt;AU233),1,0))+(IF((AS234&lt;AU234),1,0))+(IF((AW232&lt;AY232),1,0))+(IF((AW233&lt;AY233),1,0))+(IF((AW234&lt;AY234),1,0))+(IF((BA232&lt;BC232),1,0))+(IF((BA233&lt;BC233),1,0))+(IF((BA234&lt;BC234),1,0))</f>
        <v>0</v>
      </c>
      <c r="BN233" s="17">
        <f>BL233-BM233</f>
        <v>6</v>
      </c>
      <c r="BO233" s="24">
        <f>SUM(AO232:AO234,AS232:AS234,AW232:AW234,BA232:BA234)</f>
        <v>90</v>
      </c>
      <c r="BP233" s="24">
        <f>SUM(AQ232:AQ234,AU232:AU234,AY232:AY234,BC232:BC234)</f>
        <v>50</v>
      </c>
      <c r="BQ233" s="23">
        <f>BO233-BP233</f>
        <v>40</v>
      </c>
      <c r="BR233" s="137"/>
    </row>
    <row r="234" spans="2:70" ht="9.9499999999999993" customHeight="1" x14ac:dyDescent="0.15">
      <c r="B234" s="119"/>
      <c r="C234" s="120"/>
      <c r="D234" s="356"/>
      <c r="E234" s="315"/>
      <c r="F234" s="315"/>
      <c r="G234" s="316"/>
      <c r="H234" s="34">
        <v>7</v>
      </c>
      <c r="I234" s="10" t="str">
        <f>IF(H234="","","-")</f>
        <v>-</v>
      </c>
      <c r="J234" s="33">
        <v>15</v>
      </c>
      <c r="K234" s="399"/>
      <c r="L234" s="34"/>
      <c r="M234" s="37" t="str">
        <f t="shared" si="74"/>
        <v/>
      </c>
      <c r="N234" s="33"/>
      <c r="O234" s="398"/>
      <c r="P234" s="34"/>
      <c r="Q234" s="37" t="str">
        <f t="shared" si="75"/>
        <v/>
      </c>
      <c r="R234" s="33"/>
      <c r="S234" s="401"/>
      <c r="T234" s="8">
        <f>Y233</f>
        <v>0</v>
      </c>
      <c r="U234" s="2" t="s">
        <v>3</v>
      </c>
      <c r="V234" s="2">
        <f>Z233</f>
        <v>3</v>
      </c>
      <c r="W234" s="7" t="s">
        <v>2</v>
      </c>
      <c r="X234" s="1"/>
      <c r="Y234" s="25"/>
      <c r="Z234" s="24"/>
      <c r="AA234" s="25"/>
      <c r="AB234" s="24"/>
      <c r="AC234" s="23"/>
      <c r="AD234" s="24"/>
      <c r="AE234" s="24"/>
      <c r="AF234" s="23"/>
      <c r="AG234" s="90"/>
      <c r="AH234" s="90"/>
      <c r="AI234" s="90"/>
      <c r="AJ234" s="90"/>
      <c r="AK234" s="90"/>
      <c r="AL234" s="90"/>
      <c r="AM234" s="119"/>
      <c r="AN234" s="120" t="s">
        <v>0</v>
      </c>
      <c r="AO234" s="356"/>
      <c r="AP234" s="315"/>
      <c r="AQ234" s="315"/>
      <c r="AR234" s="316"/>
      <c r="AS234" s="34"/>
      <c r="AT234" s="10" t="str">
        <f>IF(AS234="","","-")</f>
        <v/>
      </c>
      <c r="AU234" s="33"/>
      <c r="AV234" s="399"/>
      <c r="AW234" s="34"/>
      <c r="AX234" s="37" t="str">
        <f t="shared" si="76"/>
        <v/>
      </c>
      <c r="AY234" s="33"/>
      <c r="AZ234" s="398"/>
      <c r="BA234" s="34"/>
      <c r="BB234" s="37" t="str">
        <f t="shared" si="77"/>
        <v/>
      </c>
      <c r="BC234" s="33"/>
      <c r="BD234" s="401"/>
      <c r="BE234" s="8">
        <f>BJ233</f>
        <v>3</v>
      </c>
      <c r="BF234" s="2" t="s">
        <v>3</v>
      </c>
      <c r="BG234" s="2">
        <f>BK233</f>
        <v>0</v>
      </c>
      <c r="BH234" s="7" t="s">
        <v>2</v>
      </c>
      <c r="BI234" s="1"/>
      <c r="BJ234" s="25"/>
      <c r="BK234" s="24"/>
      <c r="BL234" s="25"/>
      <c r="BM234" s="24"/>
      <c r="BN234" s="23"/>
      <c r="BO234" s="24"/>
      <c r="BP234" s="24"/>
      <c r="BQ234" s="23"/>
      <c r="BR234" s="90"/>
    </row>
    <row r="235" spans="2:70" ht="9.9499999999999993" customHeight="1" x14ac:dyDescent="0.15">
      <c r="B235" s="117" t="s">
        <v>278</v>
      </c>
      <c r="C235" s="121" t="s">
        <v>279</v>
      </c>
      <c r="D235" s="30">
        <f>IF(J232="","",J232)</f>
        <v>8</v>
      </c>
      <c r="E235" s="10" t="str">
        <f t="shared" ref="E235:E243" si="78">IF(D235="","","-")</f>
        <v>-</v>
      </c>
      <c r="F235" s="153">
        <f>IF(H232="","",H232)</f>
        <v>15</v>
      </c>
      <c r="G235" s="281" t="str">
        <f>IF(K232="","",IF(K232="○","×",IF(K232="×","○")))</f>
        <v>○</v>
      </c>
      <c r="H235" s="283"/>
      <c r="I235" s="284"/>
      <c r="J235" s="284"/>
      <c r="K235" s="285"/>
      <c r="L235" s="40">
        <v>6</v>
      </c>
      <c r="M235" s="10" t="str">
        <f t="shared" si="74"/>
        <v>-</v>
      </c>
      <c r="N235" s="39">
        <v>15</v>
      </c>
      <c r="O235" s="397" t="str">
        <f>IF(L235&lt;&gt;"",IF(L235&gt;N235,IF(L236&gt;N236,"○",IF(L237&gt;N237,"○","×")),IF(L236&gt;N236,IF(L237&gt;N237,"○","×"),"×")),"")</f>
        <v>×</v>
      </c>
      <c r="P235" s="40">
        <v>2</v>
      </c>
      <c r="Q235" s="10" t="str">
        <f t="shared" si="75"/>
        <v>-</v>
      </c>
      <c r="R235" s="39">
        <v>15</v>
      </c>
      <c r="S235" s="400" t="str">
        <f>IF(P235&lt;&gt;"",IF(P235&gt;R235,IF(P236&gt;R236,"○",IF(P237&gt;R237,"○","×")),IF(P236&gt;R236,IF(P237&gt;R237,"○","×"),"×")),"")</f>
        <v>×</v>
      </c>
      <c r="T235" s="373" t="s">
        <v>389</v>
      </c>
      <c r="U235" s="374"/>
      <c r="V235" s="374"/>
      <c r="W235" s="375"/>
      <c r="X235" s="1"/>
      <c r="Y235" s="147"/>
      <c r="Z235" s="148"/>
      <c r="AA235" s="147"/>
      <c r="AB235" s="148"/>
      <c r="AC235" s="21"/>
      <c r="AD235" s="148"/>
      <c r="AE235" s="148"/>
      <c r="AF235" s="21"/>
      <c r="AG235" s="137"/>
      <c r="AH235" s="137"/>
      <c r="AI235" s="137"/>
      <c r="AJ235" s="137"/>
      <c r="AK235" s="137"/>
      <c r="AL235" s="137"/>
      <c r="AM235" s="117" t="s">
        <v>294</v>
      </c>
      <c r="AN235" s="121" t="s">
        <v>295</v>
      </c>
      <c r="AO235" s="30">
        <f>IF(AU232="","",AU232)</f>
        <v>6</v>
      </c>
      <c r="AP235" s="10" t="str">
        <f t="shared" ref="AP235:AP243" si="79">IF(AO235="","","-")</f>
        <v>-</v>
      </c>
      <c r="AQ235" s="153">
        <f>IF(AS232="","",AS232)</f>
        <v>15</v>
      </c>
      <c r="AR235" s="281" t="str">
        <f>IF(AV232="","",IF(AV232="○","×",IF(AV232="×","○")))</f>
        <v>×</v>
      </c>
      <c r="AS235" s="283"/>
      <c r="AT235" s="284"/>
      <c r="AU235" s="284"/>
      <c r="AV235" s="285"/>
      <c r="AW235" s="40">
        <v>12</v>
      </c>
      <c r="AX235" s="10" t="str">
        <f t="shared" si="76"/>
        <v>-</v>
      </c>
      <c r="AY235" s="39">
        <v>15</v>
      </c>
      <c r="AZ235" s="397" t="str">
        <f>IF(AW235&lt;&gt;"",IF(AW235&gt;AY235,IF(AW236&gt;AY236,"○",IF(AW237&gt;AY237,"○","×")),IF(AW236&gt;AY236,IF(AW237&gt;AY237,"○","×"),"×")),"")</f>
        <v>×</v>
      </c>
      <c r="BA235" s="40">
        <v>15</v>
      </c>
      <c r="BB235" s="10" t="str">
        <f t="shared" si="77"/>
        <v>-</v>
      </c>
      <c r="BC235" s="39">
        <v>6</v>
      </c>
      <c r="BD235" s="400" t="str">
        <f>IF(BA235&lt;&gt;"",IF(BA235&gt;BC235,IF(BA236&gt;BC236,"○",IF(BA237&gt;BC237,"○","×")),IF(BA236&gt;BC236,IF(BA237&gt;BC237,"○","×"),"×")),"")</f>
        <v>○</v>
      </c>
      <c r="BE235" s="373" t="s">
        <v>389</v>
      </c>
      <c r="BF235" s="374"/>
      <c r="BG235" s="374"/>
      <c r="BH235" s="375"/>
      <c r="BI235" s="1"/>
      <c r="BJ235" s="147"/>
      <c r="BK235" s="148"/>
      <c r="BL235" s="147"/>
      <c r="BM235" s="148"/>
      <c r="BN235" s="21"/>
      <c r="BO235" s="148"/>
      <c r="BP235" s="148"/>
      <c r="BQ235" s="21"/>
      <c r="BR235" s="137"/>
    </row>
    <row r="236" spans="2:70" ht="9.9499999999999993" customHeight="1" x14ac:dyDescent="0.15">
      <c r="B236" s="117" t="s">
        <v>280</v>
      </c>
      <c r="C236" s="118" t="s">
        <v>279</v>
      </c>
      <c r="D236" s="30">
        <f>IF(J233="","",J233)</f>
        <v>15</v>
      </c>
      <c r="E236" s="10" t="str">
        <f t="shared" si="78"/>
        <v>-</v>
      </c>
      <c r="F236" s="153">
        <f>IF(H233="","",H233)</f>
        <v>7</v>
      </c>
      <c r="G236" s="282" t="str">
        <f>IF(I233="","",I233)</f>
        <v>-</v>
      </c>
      <c r="H236" s="286"/>
      <c r="I236" s="287"/>
      <c r="J236" s="287"/>
      <c r="K236" s="288"/>
      <c r="L236" s="40">
        <v>18</v>
      </c>
      <c r="M236" s="10" t="str">
        <f t="shared" si="74"/>
        <v>-</v>
      </c>
      <c r="N236" s="39">
        <v>16</v>
      </c>
      <c r="O236" s="398"/>
      <c r="P236" s="40">
        <v>11</v>
      </c>
      <c r="Q236" s="10" t="str">
        <f t="shared" si="75"/>
        <v>-</v>
      </c>
      <c r="R236" s="39">
        <v>15</v>
      </c>
      <c r="S236" s="401"/>
      <c r="T236" s="376"/>
      <c r="U236" s="377"/>
      <c r="V236" s="377"/>
      <c r="W236" s="378"/>
      <c r="X236" s="1"/>
      <c r="Y236" s="25">
        <f>COUNTIF(D235:S237,"○")</f>
        <v>1</v>
      </c>
      <c r="Z236" s="24">
        <f>COUNTIF(D235:S237,"×")</f>
        <v>2</v>
      </c>
      <c r="AA236" s="18">
        <f>(IF((D235&gt;F235),1,0))+(IF((D236&gt;F236),1,0))+(IF((D237&gt;F237),1,0))+(IF((H235&gt;J235),1,0))+(IF((H236&gt;J236),1,0))+(IF((H237&gt;J237),1,0))+(IF((L235&gt;N235),1,0))+(IF((L236&gt;N236),1,0))+(IF((L237&gt;N237),1,0))+(IF((P235&gt;R235),1,0))+(IF((P236&gt;R236),1,0))+(IF((P237&gt;R237),1,0))</f>
        <v>3</v>
      </c>
      <c r="AB236" s="6">
        <f>(IF((D235&lt;F235),1,0))+(IF((D236&lt;F236),1,0))+(IF((D237&lt;F237),1,0))+(IF((H235&lt;J235),1,0))+(IF((H236&lt;J236),1,0))+(IF((H237&lt;J237),1,0))+(IF((L235&lt;N235),1,0))+(IF((L236&lt;N236),1,0))+(IF((L237&lt;N237),1,0))+(IF((P235&lt;R235),1,0))+(IF((P236&lt;R236),1,0))+(IF((P237&lt;R237),1,0))</f>
        <v>5</v>
      </c>
      <c r="AC236" s="17">
        <f>AA236-AB236</f>
        <v>-2</v>
      </c>
      <c r="AD236" s="24">
        <f>SUM(D235:D237,H235:H237,L235:L237,P235:P237)</f>
        <v>80</v>
      </c>
      <c r="AE236" s="24">
        <f>SUM(F235:F237,J235:J237,N235:N237,R235:R237)</f>
        <v>105</v>
      </c>
      <c r="AF236" s="23">
        <f>AD236-AE236</f>
        <v>-25</v>
      </c>
      <c r="AG236" s="137"/>
      <c r="AH236" s="137"/>
      <c r="AI236" s="137"/>
      <c r="AJ236" s="137"/>
      <c r="AK236" s="137"/>
      <c r="AL236" s="137"/>
      <c r="AM236" s="117" t="s">
        <v>296</v>
      </c>
      <c r="AN236" s="118" t="s">
        <v>297</v>
      </c>
      <c r="AO236" s="30">
        <f>IF(AU233="","",AU233)</f>
        <v>10</v>
      </c>
      <c r="AP236" s="10" t="str">
        <f t="shared" si="79"/>
        <v>-</v>
      </c>
      <c r="AQ236" s="153">
        <f>IF(AS233="","",AS233)</f>
        <v>15</v>
      </c>
      <c r="AR236" s="282" t="str">
        <f>IF(AT233="","",AT233)</f>
        <v>-</v>
      </c>
      <c r="AS236" s="286"/>
      <c r="AT236" s="287"/>
      <c r="AU236" s="287"/>
      <c r="AV236" s="288"/>
      <c r="AW236" s="40">
        <v>11</v>
      </c>
      <c r="AX236" s="10" t="str">
        <f t="shared" si="76"/>
        <v>-</v>
      </c>
      <c r="AY236" s="39">
        <v>15</v>
      </c>
      <c r="AZ236" s="398"/>
      <c r="BA236" s="40">
        <v>17</v>
      </c>
      <c r="BB236" s="10" t="str">
        <f t="shared" si="77"/>
        <v>-</v>
      </c>
      <c r="BC236" s="39">
        <v>15</v>
      </c>
      <c r="BD236" s="401"/>
      <c r="BE236" s="376"/>
      <c r="BF236" s="377"/>
      <c r="BG236" s="377"/>
      <c r="BH236" s="378"/>
      <c r="BI236" s="1"/>
      <c r="BJ236" s="25">
        <f>COUNTIF(AO235:BD237,"○")</f>
        <v>1</v>
      </c>
      <c r="BK236" s="24">
        <f>COUNTIF(AO235:BD237,"×")</f>
        <v>2</v>
      </c>
      <c r="BL236" s="18">
        <f>(IF((AO235&gt;AQ235),1,0))+(IF((AO236&gt;AQ236),1,0))+(IF((AO237&gt;AQ237),1,0))+(IF((AS235&gt;AU235),1,0))+(IF((AS236&gt;AU236),1,0))+(IF((AS237&gt;AU237),1,0))+(IF((AW235&gt;AY235),1,0))+(IF((AW236&gt;AY236),1,0))+(IF((AW237&gt;AY237),1,0))+(IF((BA235&gt;BC235),1,0))+(IF((BA236&gt;BC236),1,0))+(IF((BA237&gt;BC237),1,0))</f>
        <v>2</v>
      </c>
      <c r="BM236" s="6">
        <f>(IF((AO235&lt;AQ235),1,0))+(IF((AO236&lt;AQ236),1,0))+(IF((AO237&lt;AQ237),1,0))+(IF((AS235&lt;AU235),1,0))+(IF((AS236&lt;AU236),1,0))+(IF((AS237&lt;AU237),1,0))+(IF((AW235&lt;AY235),1,0))+(IF((AW236&lt;AY236),1,0))+(IF((AW237&lt;AY237),1,0))+(IF((BA235&lt;BC235),1,0))+(IF((BA236&lt;BC236),1,0))+(IF((BA237&lt;BC237),1,0))</f>
        <v>4</v>
      </c>
      <c r="BN236" s="17">
        <f>BL236-BM236</f>
        <v>-2</v>
      </c>
      <c r="BO236" s="24">
        <f>SUM(AO235:AO237,AS235:AS237,AW235:AW237,BA235:BA237)</f>
        <v>71</v>
      </c>
      <c r="BP236" s="24">
        <f>SUM(AQ235:AQ237,AU235:AU237,AY235:AY237,BC235:BC237)</f>
        <v>81</v>
      </c>
      <c r="BQ236" s="23">
        <f>BO236-BP236</f>
        <v>-10</v>
      </c>
      <c r="BR236" s="137"/>
    </row>
    <row r="237" spans="2:70" ht="9.9499999999999993" customHeight="1" x14ac:dyDescent="0.15">
      <c r="B237" s="119"/>
      <c r="C237" s="122" t="s">
        <v>97</v>
      </c>
      <c r="D237" s="38">
        <f>IF(J234="","",J234)</f>
        <v>15</v>
      </c>
      <c r="E237" s="10" t="str">
        <f t="shared" si="78"/>
        <v>-</v>
      </c>
      <c r="F237" s="35">
        <f>IF(H234="","",H234)</f>
        <v>7</v>
      </c>
      <c r="G237" s="313" t="str">
        <f>IF(I234="","",I234)</f>
        <v>-</v>
      </c>
      <c r="H237" s="314"/>
      <c r="I237" s="315"/>
      <c r="J237" s="315"/>
      <c r="K237" s="316"/>
      <c r="L237" s="34">
        <v>5</v>
      </c>
      <c r="M237" s="10" t="str">
        <f t="shared" si="74"/>
        <v>-</v>
      </c>
      <c r="N237" s="33">
        <v>15</v>
      </c>
      <c r="O237" s="399"/>
      <c r="P237" s="34"/>
      <c r="Q237" s="37" t="str">
        <f t="shared" si="75"/>
        <v/>
      </c>
      <c r="R237" s="33"/>
      <c r="S237" s="402"/>
      <c r="T237" s="8">
        <f>Y236</f>
        <v>1</v>
      </c>
      <c r="U237" s="2" t="s">
        <v>3</v>
      </c>
      <c r="V237" s="2">
        <f>Z236</f>
        <v>2</v>
      </c>
      <c r="W237" s="7" t="s">
        <v>2</v>
      </c>
      <c r="X237" s="1"/>
      <c r="Y237" s="14"/>
      <c r="Z237" s="13"/>
      <c r="AA237" s="14"/>
      <c r="AB237" s="13"/>
      <c r="AC237" s="12"/>
      <c r="AD237" s="13"/>
      <c r="AE237" s="13"/>
      <c r="AF237" s="12"/>
      <c r="AG237" s="90"/>
      <c r="AH237" s="90"/>
      <c r="AI237" s="90"/>
      <c r="AJ237" s="90"/>
      <c r="AK237" s="90"/>
      <c r="AL237" s="90"/>
      <c r="AM237" s="119"/>
      <c r="AN237" s="122"/>
      <c r="AO237" s="38" t="str">
        <f>IF(AU234="","",AU234)</f>
        <v/>
      </c>
      <c r="AP237" s="10" t="str">
        <f t="shared" si="79"/>
        <v/>
      </c>
      <c r="AQ237" s="35" t="str">
        <f>IF(AS234="","",AS234)</f>
        <v/>
      </c>
      <c r="AR237" s="313" t="str">
        <f>IF(AT234="","",AT234)</f>
        <v/>
      </c>
      <c r="AS237" s="314"/>
      <c r="AT237" s="315"/>
      <c r="AU237" s="315"/>
      <c r="AV237" s="316"/>
      <c r="AW237" s="34"/>
      <c r="AX237" s="10" t="str">
        <f t="shared" si="76"/>
        <v/>
      </c>
      <c r="AY237" s="33"/>
      <c r="AZ237" s="399"/>
      <c r="BA237" s="34"/>
      <c r="BB237" s="37" t="str">
        <f t="shared" si="77"/>
        <v/>
      </c>
      <c r="BC237" s="33"/>
      <c r="BD237" s="402"/>
      <c r="BE237" s="8">
        <f>BJ236</f>
        <v>1</v>
      </c>
      <c r="BF237" s="2" t="s">
        <v>3</v>
      </c>
      <c r="BG237" s="2">
        <f>BK236</f>
        <v>2</v>
      </c>
      <c r="BH237" s="7" t="s">
        <v>2</v>
      </c>
      <c r="BI237" s="1"/>
      <c r="BJ237" s="14"/>
      <c r="BK237" s="13"/>
      <c r="BL237" s="14"/>
      <c r="BM237" s="13"/>
      <c r="BN237" s="12"/>
      <c r="BO237" s="13"/>
      <c r="BP237" s="13"/>
      <c r="BQ237" s="12"/>
      <c r="BR237" s="90"/>
    </row>
    <row r="238" spans="2:70" ht="9.9499999999999993" customHeight="1" x14ac:dyDescent="0.15">
      <c r="B238" s="123" t="s">
        <v>255</v>
      </c>
      <c r="C238" s="118" t="s">
        <v>74</v>
      </c>
      <c r="D238" s="30">
        <f>IF(N232="","",N232)</f>
        <v>15</v>
      </c>
      <c r="E238" s="32" t="str">
        <f t="shared" si="78"/>
        <v>-</v>
      </c>
      <c r="F238" s="153">
        <f>IF(L232="","",L232)</f>
        <v>5</v>
      </c>
      <c r="G238" s="281" t="str">
        <f>IF(O232="","",IF(O232="○","×",IF(O232="×","○")))</f>
        <v>○</v>
      </c>
      <c r="H238" s="29">
        <f>IF(N235="","",N235)</f>
        <v>15</v>
      </c>
      <c r="I238" s="10" t="str">
        <f t="shared" ref="I238:I243" si="80">IF(H238="","","-")</f>
        <v>-</v>
      </c>
      <c r="J238" s="153">
        <f>IF(L235="","",L235)</f>
        <v>6</v>
      </c>
      <c r="K238" s="281" t="str">
        <f>IF(O235="","",IF(O235="○","×",IF(O235="×","○")))</f>
        <v>○</v>
      </c>
      <c r="L238" s="283"/>
      <c r="M238" s="284"/>
      <c r="N238" s="284"/>
      <c r="O238" s="285"/>
      <c r="P238" s="40">
        <v>15</v>
      </c>
      <c r="Q238" s="10" t="str">
        <f t="shared" si="75"/>
        <v>-</v>
      </c>
      <c r="R238" s="39">
        <v>4</v>
      </c>
      <c r="S238" s="401" t="str">
        <f>IF(P238&lt;&gt;"",IF(P238&gt;R238,IF(P239&gt;R239,"○",IF(P240&gt;R240,"○","×")),IF(P239&gt;R239,IF(P240&gt;R240,"○","×"),"×")),"")</f>
        <v>○</v>
      </c>
      <c r="T238" s="373" t="s">
        <v>387</v>
      </c>
      <c r="U238" s="374"/>
      <c r="V238" s="374"/>
      <c r="W238" s="375"/>
      <c r="X238" s="1"/>
      <c r="Y238" s="25"/>
      <c r="Z238" s="24"/>
      <c r="AA238" s="25"/>
      <c r="AB238" s="24"/>
      <c r="AC238" s="23"/>
      <c r="AD238" s="24"/>
      <c r="AE238" s="24"/>
      <c r="AF238" s="23"/>
      <c r="AG238" s="137"/>
      <c r="AH238" s="137"/>
      <c r="AI238" s="137"/>
      <c r="AJ238" s="137"/>
      <c r="AK238" s="137"/>
      <c r="AL238" s="137"/>
      <c r="AM238" s="123" t="s">
        <v>214</v>
      </c>
      <c r="AN238" s="118" t="s">
        <v>213</v>
      </c>
      <c r="AO238" s="30">
        <f>IF(AY232="","",AY232)</f>
        <v>13</v>
      </c>
      <c r="AP238" s="32" t="str">
        <f t="shared" si="79"/>
        <v>-</v>
      </c>
      <c r="AQ238" s="153">
        <f>IF(AW232="","",AW232)</f>
        <v>15</v>
      </c>
      <c r="AR238" s="281" t="str">
        <f>IF(AZ232="","",IF(AZ232="○","×",IF(AZ232="×","○")))</f>
        <v>×</v>
      </c>
      <c r="AS238" s="29">
        <f>IF(AY235="","",AY235)</f>
        <v>15</v>
      </c>
      <c r="AT238" s="10" t="str">
        <f t="shared" ref="AT238:AT243" si="81">IF(AS238="","","-")</f>
        <v>-</v>
      </c>
      <c r="AU238" s="153">
        <f>IF(AW235="","",AW235)</f>
        <v>12</v>
      </c>
      <c r="AV238" s="281" t="str">
        <f>IF(AZ235="","",IF(AZ235="○","×",IF(AZ235="×","○")))</f>
        <v>○</v>
      </c>
      <c r="AW238" s="283"/>
      <c r="AX238" s="284"/>
      <c r="AY238" s="284"/>
      <c r="AZ238" s="285"/>
      <c r="BA238" s="40">
        <v>15</v>
      </c>
      <c r="BB238" s="10" t="str">
        <f t="shared" si="77"/>
        <v>-</v>
      </c>
      <c r="BC238" s="39">
        <v>5</v>
      </c>
      <c r="BD238" s="401" t="str">
        <f>IF(BA238&lt;&gt;"",IF(BA238&gt;BC238,IF(BA239&gt;BC239,"○",IF(BA240&gt;BC240,"○","×")),IF(BA239&gt;BC239,IF(BA240&gt;BC240,"○","×"),"×")),"")</f>
        <v>○</v>
      </c>
      <c r="BE238" s="373" t="s">
        <v>388</v>
      </c>
      <c r="BF238" s="374"/>
      <c r="BG238" s="374"/>
      <c r="BH238" s="375"/>
      <c r="BI238" s="1"/>
      <c r="BJ238" s="25"/>
      <c r="BK238" s="24"/>
      <c r="BL238" s="25"/>
      <c r="BM238" s="24"/>
      <c r="BN238" s="23"/>
      <c r="BO238" s="24"/>
      <c r="BP238" s="24"/>
      <c r="BQ238" s="23"/>
      <c r="BR238" s="137"/>
    </row>
    <row r="239" spans="2:70" ht="9.9499999999999993" customHeight="1" x14ac:dyDescent="0.15">
      <c r="B239" s="123" t="s">
        <v>256</v>
      </c>
      <c r="C239" s="118" t="s">
        <v>74</v>
      </c>
      <c r="D239" s="30">
        <f>IF(N233="","",N233)</f>
        <v>15</v>
      </c>
      <c r="E239" s="10" t="str">
        <f t="shared" si="78"/>
        <v>-</v>
      </c>
      <c r="F239" s="153">
        <f>IF(L233="","",L233)</f>
        <v>8</v>
      </c>
      <c r="G239" s="282" t="str">
        <f>IF(I236="","",I236)</f>
        <v/>
      </c>
      <c r="H239" s="29">
        <f>IF(N236="","",N236)</f>
        <v>16</v>
      </c>
      <c r="I239" s="10" t="str">
        <f t="shared" si="80"/>
        <v>-</v>
      </c>
      <c r="J239" s="153">
        <f>IF(L236="","",L236)</f>
        <v>18</v>
      </c>
      <c r="K239" s="282" t="str">
        <f>IF(M236="","",M236)</f>
        <v>-</v>
      </c>
      <c r="L239" s="286"/>
      <c r="M239" s="287"/>
      <c r="N239" s="287"/>
      <c r="O239" s="288"/>
      <c r="P239" s="40">
        <v>15</v>
      </c>
      <c r="Q239" s="10" t="str">
        <f t="shared" si="75"/>
        <v>-</v>
      </c>
      <c r="R239" s="39">
        <v>13</v>
      </c>
      <c r="S239" s="401"/>
      <c r="T239" s="376"/>
      <c r="U239" s="377"/>
      <c r="V239" s="377"/>
      <c r="W239" s="378"/>
      <c r="X239" s="1"/>
      <c r="Y239" s="25">
        <f>COUNTIF(D238:S240,"○")</f>
        <v>3</v>
      </c>
      <c r="Z239" s="24">
        <f>COUNTIF(D238:S240,"×")</f>
        <v>0</v>
      </c>
      <c r="AA239" s="18">
        <f>(IF((D238&gt;F238),1,0))+(IF((D239&gt;F239),1,0))+(IF((D240&gt;F240),1,0))+(IF((H238&gt;J238),1,0))+(IF((H239&gt;J239),1,0))+(IF((H240&gt;J240),1,0))+(IF((L238&gt;N238),1,0))+(IF((L239&gt;N239),1,0))+(IF((L240&gt;N240),1,0))+(IF((P238&gt;R238),1,0))+(IF((P239&gt;R239),1,0))+(IF((P240&gt;R240),1,0))</f>
        <v>6</v>
      </c>
      <c r="AB239" s="6">
        <f>(IF((D238&lt;F238),1,0))+(IF((D239&lt;F239),1,0))+(IF((D240&lt;F240),1,0))+(IF((H238&lt;J238),1,0))+(IF((H239&lt;J239),1,0))+(IF((H240&lt;J240),1,0))+(IF((L238&lt;N238),1,0))+(IF((L239&lt;N239),1,0))+(IF((L240&lt;N240),1,0))+(IF((P238&lt;R238),1,0))+(IF((P239&lt;R239),1,0))+(IF((P240&lt;R240),1,0))</f>
        <v>1</v>
      </c>
      <c r="AC239" s="17">
        <f>AA239-AB239</f>
        <v>5</v>
      </c>
      <c r="AD239" s="24">
        <f>SUM(D238:D240,H238:H240,L238:L240,P238:P240)</f>
        <v>106</v>
      </c>
      <c r="AE239" s="24">
        <f>SUM(F238:F240,J238:J240,N238:N240,R238:R240)</f>
        <v>59</v>
      </c>
      <c r="AF239" s="23">
        <f>AD239-AE239</f>
        <v>47</v>
      </c>
      <c r="AG239" s="137"/>
      <c r="AH239" s="137"/>
      <c r="AI239" s="137"/>
      <c r="AJ239" s="137"/>
      <c r="AK239" s="137"/>
      <c r="AL239" s="137"/>
      <c r="AM239" s="123" t="s">
        <v>215</v>
      </c>
      <c r="AN239" s="118" t="s">
        <v>213</v>
      </c>
      <c r="AO239" s="30">
        <f>IF(AY233="","",AY233)</f>
        <v>13</v>
      </c>
      <c r="AP239" s="10" t="str">
        <f t="shared" si="79"/>
        <v>-</v>
      </c>
      <c r="AQ239" s="153">
        <f>IF(AW233="","",AW233)</f>
        <v>15</v>
      </c>
      <c r="AR239" s="282" t="str">
        <f>IF(AT236="","",AT236)</f>
        <v/>
      </c>
      <c r="AS239" s="29">
        <f>IF(AY236="","",AY236)</f>
        <v>15</v>
      </c>
      <c r="AT239" s="10" t="str">
        <f t="shared" si="81"/>
        <v>-</v>
      </c>
      <c r="AU239" s="153">
        <f>IF(AW236="","",AW236)</f>
        <v>11</v>
      </c>
      <c r="AV239" s="282" t="str">
        <f>IF(AX236="","",AX236)</f>
        <v>-</v>
      </c>
      <c r="AW239" s="286"/>
      <c r="AX239" s="287"/>
      <c r="AY239" s="287"/>
      <c r="AZ239" s="288"/>
      <c r="BA239" s="40">
        <v>15</v>
      </c>
      <c r="BB239" s="10" t="str">
        <f t="shared" si="77"/>
        <v>-</v>
      </c>
      <c r="BC239" s="39">
        <v>4</v>
      </c>
      <c r="BD239" s="401"/>
      <c r="BE239" s="376"/>
      <c r="BF239" s="377"/>
      <c r="BG239" s="377"/>
      <c r="BH239" s="378"/>
      <c r="BI239" s="1"/>
      <c r="BJ239" s="25">
        <f>COUNTIF(AO238:BD240,"○")</f>
        <v>2</v>
      </c>
      <c r="BK239" s="24">
        <f>COUNTIF(AO238:BD240,"×")</f>
        <v>1</v>
      </c>
      <c r="BL239" s="18">
        <f>(IF((AO238&gt;AQ238),1,0))+(IF((AO239&gt;AQ239),1,0))+(IF((AO240&gt;AQ240),1,0))+(IF((AS238&gt;AU238),1,0))+(IF((AS239&gt;AU239),1,0))+(IF((AS240&gt;AU240),1,0))+(IF((AW238&gt;AY238),1,0))+(IF((AW239&gt;AY239),1,0))+(IF((AW240&gt;AY240),1,0))+(IF((BA238&gt;BC238),1,0))+(IF((BA239&gt;BC239),1,0))+(IF((BA240&gt;BC240),1,0))</f>
        <v>4</v>
      </c>
      <c r="BM239" s="6">
        <f>(IF((AO238&lt;AQ238),1,0))+(IF((AO239&lt;AQ239),1,0))+(IF((AO240&lt;AQ240),1,0))+(IF((AS238&lt;AU238),1,0))+(IF((AS239&lt;AU239),1,0))+(IF((AS240&lt;AU240),1,0))+(IF((AW238&lt;AY238),1,0))+(IF((AW239&lt;AY239),1,0))+(IF((AW240&lt;AY240),1,0))+(IF((BA238&lt;BC238),1,0))+(IF((BA239&lt;BC239),1,0))+(IF((BA240&lt;BC240),1,0))</f>
        <v>2</v>
      </c>
      <c r="BN239" s="17">
        <f>BL239-BM239</f>
        <v>2</v>
      </c>
      <c r="BO239" s="24">
        <f>SUM(AO238:AO240,AS238:AS240,AW238:AW240,BA238:BA240)</f>
        <v>86</v>
      </c>
      <c r="BP239" s="24">
        <f>SUM(AQ238:AQ240,AU238:AU240,AY238:AY240,BC238:BC240)</f>
        <v>62</v>
      </c>
      <c r="BQ239" s="23">
        <f>BO239-BP239</f>
        <v>24</v>
      </c>
      <c r="BR239" s="137"/>
    </row>
    <row r="240" spans="2:70" ht="9.9499999999999993" customHeight="1" x14ac:dyDescent="0.15">
      <c r="B240" s="119"/>
      <c r="C240" s="120" t="s">
        <v>92</v>
      </c>
      <c r="D240" s="38" t="str">
        <f>IF(N234="","",N234)</f>
        <v/>
      </c>
      <c r="E240" s="37" t="str">
        <f t="shared" si="78"/>
        <v/>
      </c>
      <c r="F240" s="35" t="str">
        <f>IF(L234="","",L234)</f>
        <v/>
      </c>
      <c r="G240" s="313" t="str">
        <f>IF(I237="","",I237)</f>
        <v/>
      </c>
      <c r="H240" s="36">
        <f>IF(N237="","",N237)</f>
        <v>15</v>
      </c>
      <c r="I240" s="10" t="str">
        <f t="shared" si="80"/>
        <v>-</v>
      </c>
      <c r="J240" s="35">
        <f>IF(L237="","",L237)</f>
        <v>5</v>
      </c>
      <c r="K240" s="313" t="str">
        <f>IF(M237="","",M237)</f>
        <v>-</v>
      </c>
      <c r="L240" s="314"/>
      <c r="M240" s="315"/>
      <c r="N240" s="315"/>
      <c r="O240" s="316"/>
      <c r="P240" s="34"/>
      <c r="Q240" s="10" t="str">
        <f t="shared" si="75"/>
        <v/>
      </c>
      <c r="R240" s="33"/>
      <c r="S240" s="402"/>
      <c r="T240" s="8">
        <f>Y239</f>
        <v>3</v>
      </c>
      <c r="U240" s="2" t="s">
        <v>3</v>
      </c>
      <c r="V240" s="2">
        <f>Z239</f>
        <v>0</v>
      </c>
      <c r="W240" s="7" t="s">
        <v>2</v>
      </c>
      <c r="X240" s="1"/>
      <c r="Y240" s="25"/>
      <c r="Z240" s="24"/>
      <c r="AA240" s="25"/>
      <c r="AB240" s="24"/>
      <c r="AC240" s="23"/>
      <c r="AD240" s="24"/>
      <c r="AE240" s="24"/>
      <c r="AF240" s="23"/>
      <c r="AG240" s="90"/>
      <c r="AH240" s="90"/>
      <c r="AI240" s="90"/>
      <c r="AJ240" s="90"/>
      <c r="AK240" s="90"/>
      <c r="AL240" s="90"/>
      <c r="AM240" s="119"/>
      <c r="AN240" s="120" t="s">
        <v>92</v>
      </c>
      <c r="AO240" s="38" t="str">
        <f>IF(AY234="","",AY234)</f>
        <v/>
      </c>
      <c r="AP240" s="37" t="str">
        <f t="shared" si="79"/>
        <v/>
      </c>
      <c r="AQ240" s="35" t="str">
        <f>IF(AW234="","",AW234)</f>
        <v/>
      </c>
      <c r="AR240" s="313" t="str">
        <f>IF(AT237="","",AT237)</f>
        <v/>
      </c>
      <c r="AS240" s="36" t="str">
        <f>IF(AY237="","",AY237)</f>
        <v/>
      </c>
      <c r="AT240" s="10" t="str">
        <f t="shared" si="81"/>
        <v/>
      </c>
      <c r="AU240" s="35" t="str">
        <f>IF(AW237="","",AW237)</f>
        <v/>
      </c>
      <c r="AV240" s="313" t="str">
        <f>IF(AX237="","",AX237)</f>
        <v/>
      </c>
      <c r="AW240" s="314"/>
      <c r="AX240" s="315"/>
      <c r="AY240" s="315"/>
      <c r="AZ240" s="316"/>
      <c r="BA240" s="34"/>
      <c r="BB240" s="10" t="str">
        <f t="shared" si="77"/>
        <v/>
      </c>
      <c r="BC240" s="33"/>
      <c r="BD240" s="402"/>
      <c r="BE240" s="8">
        <f>BJ239</f>
        <v>2</v>
      </c>
      <c r="BF240" s="2" t="s">
        <v>3</v>
      </c>
      <c r="BG240" s="2">
        <f>BK239</f>
        <v>1</v>
      </c>
      <c r="BH240" s="7" t="s">
        <v>2</v>
      </c>
      <c r="BI240" s="1"/>
      <c r="BJ240" s="25"/>
      <c r="BK240" s="24"/>
      <c r="BL240" s="25"/>
      <c r="BM240" s="24"/>
      <c r="BN240" s="23"/>
      <c r="BO240" s="24"/>
      <c r="BP240" s="24"/>
      <c r="BQ240" s="23"/>
      <c r="BR240" s="90"/>
    </row>
    <row r="241" spans="2:70" ht="9.9499999999999993" customHeight="1" x14ac:dyDescent="0.15">
      <c r="B241" s="124" t="s">
        <v>286</v>
      </c>
      <c r="C241" s="121" t="s">
        <v>168</v>
      </c>
      <c r="D241" s="30">
        <f>IF(R232="","",R232)</f>
        <v>15</v>
      </c>
      <c r="E241" s="10" t="str">
        <f t="shared" si="78"/>
        <v>-</v>
      </c>
      <c r="F241" s="153">
        <f>IF(P232="","",P232)</f>
        <v>4</v>
      </c>
      <c r="G241" s="281" t="str">
        <f>IF(S232="","",IF(S232="○","×",IF(S232="×","○")))</f>
        <v>○</v>
      </c>
      <c r="H241" s="29">
        <f>IF(R235="","",R235)</f>
        <v>15</v>
      </c>
      <c r="I241" s="32" t="str">
        <f t="shared" si="80"/>
        <v>-</v>
      </c>
      <c r="J241" s="153">
        <f>IF(P235="","",P235)</f>
        <v>2</v>
      </c>
      <c r="K241" s="281" t="str">
        <f>IF(S235="","",IF(S235="○","×",IF(S235="×","○")))</f>
        <v>○</v>
      </c>
      <c r="L241" s="31">
        <f>IF(R238="","",R238)</f>
        <v>4</v>
      </c>
      <c r="M241" s="10" t="str">
        <f>IF(L241="","","-")</f>
        <v>-</v>
      </c>
      <c r="N241" s="152">
        <f>IF(P238="","",P238)</f>
        <v>15</v>
      </c>
      <c r="O241" s="281" t="str">
        <f>IF(S238="","",IF(S238="○","×",IF(S238="×","○")))</f>
        <v>×</v>
      </c>
      <c r="P241" s="283"/>
      <c r="Q241" s="284"/>
      <c r="R241" s="284"/>
      <c r="S241" s="368"/>
      <c r="T241" s="373" t="s">
        <v>388</v>
      </c>
      <c r="U241" s="374"/>
      <c r="V241" s="374"/>
      <c r="W241" s="375"/>
      <c r="X241" s="1"/>
      <c r="Y241" s="147"/>
      <c r="Z241" s="148"/>
      <c r="AA241" s="147"/>
      <c r="AB241" s="148"/>
      <c r="AC241" s="21"/>
      <c r="AD241" s="148"/>
      <c r="AE241" s="148"/>
      <c r="AF241" s="21"/>
      <c r="AG241" s="137"/>
      <c r="AH241" s="137"/>
      <c r="AI241" s="137"/>
      <c r="AJ241" s="137"/>
      <c r="AK241" s="137"/>
      <c r="AL241" s="137"/>
      <c r="AM241" s="124" t="s">
        <v>247</v>
      </c>
      <c r="AN241" s="121" t="s">
        <v>76</v>
      </c>
      <c r="AO241" s="30">
        <f>IF(BC232="","",BC232)</f>
        <v>2</v>
      </c>
      <c r="AP241" s="10" t="str">
        <f t="shared" si="79"/>
        <v>-</v>
      </c>
      <c r="AQ241" s="153">
        <f>IF(BA232="","",BA232)</f>
        <v>15</v>
      </c>
      <c r="AR241" s="281" t="str">
        <f>IF(BD232="","",IF(BD232="○","×",IF(BD232="×","○")))</f>
        <v>×</v>
      </c>
      <c r="AS241" s="29">
        <f>IF(BC235="","",BC235)</f>
        <v>6</v>
      </c>
      <c r="AT241" s="32" t="str">
        <f t="shared" si="81"/>
        <v>-</v>
      </c>
      <c r="AU241" s="153">
        <f>IF(BA235="","",BA235)</f>
        <v>15</v>
      </c>
      <c r="AV241" s="281" t="str">
        <f>IF(BD235="","",IF(BD235="○","×",IF(BD235="×","○")))</f>
        <v>×</v>
      </c>
      <c r="AW241" s="31">
        <f>IF(BC238="","",BC238)</f>
        <v>5</v>
      </c>
      <c r="AX241" s="10" t="str">
        <f>IF(AW241="","","-")</f>
        <v>-</v>
      </c>
      <c r="AY241" s="152">
        <f>IF(BA238="","",BA238)</f>
        <v>15</v>
      </c>
      <c r="AZ241" s="281" t="str">
        <f>IF(BD238="","",IF(BD238="○","×",IF(BD238="×","○")))</f>
        <v>×</v>
      </c>
      <c r="BA241" s="283"/>
      <c r="BB241" s="284"/>
      <c r="BC241" s="284"/>
      <c r="BD241" s="368"/>
      <c r="BE241" s="373" t="s">
        <v>390</v>
      </c>
      <c r="BF241" s="374"/>
      <c r="BG241" s="374"/>
      <c r="BH241" s="375"/>
      <c r="BI241" s="1"/>
      <c r="BJ241" s="147"/>
      <c r="BK241" s="148"/>
      <c r="BL241" s="147"/>
      <c r="BM241" s="148"/>
      <c r="BN241" s="21"/>
      <c r="BO241" s="148"/>
      <c r="BP241" s="148"/>
      <c r="BQ241" s="21"/>
      <c r="BR241" s="137"/>
    </row>
    <row r="242" spans="2:70" ht="9.9499999999999993" customHeight="1" x14ac:dyDescent="0.15">
      <c r="B242" s="123" t="s">
        <v>287</v>
      </c>
      <c r="C242" s="118" t="s">
        <v>168</v>
      </c>
      <c r="D242" s="30">
        <f>IF(R233="","",R233)</f>
        <v>15</v>
      </c>
      <c r="E242" s="10" t="str">
        <f t="shared" si="78"/>
        <v>-</v>
      </c>
      <c r="F242" s="153">
        <f>IF(P233="","",P233)</f>
        <v>11</v>
      </c>
      <c r="G242" s="282" t="str">
        <f>IF(I239="","",I239)</f>
        <v>-</v>
      </c>
      <c r="H242" s="29">
        <f>IF(R236="","",R236)</f>
        <v>15</v>
      </c>
      <c r="I242" s="10" t="str">
        <f t="shared" si="80"/>
        <v>-</v>
      </c>
      <c r="J242" s="153">
        <f>IF(P236="","",P236)</f>
        <v>11</v>
      </c>
      <c r="K242" s="282" t="str">
        <f>IF(M239="","",M239)</f>
        <v/>
      </c>
      <c r="L242" s="29">
        <f>IF(R239="","",R239)</f>
        <v>13</v>
      </c>
      <c r="M242" s="10" t="str">
        <f>IF(L242="","","-")</f>
        <v>-</v>
      </c>
      <c r="N242" s="153">
        <f>IF(P239="","",P239)</f>
        <v>15</v>
      </c>
      <c r="O242" s="282" t="str">
        <f>IF(Q239="","",Q239)</f>
        <v>-</v>
      </c>
      <c r="P242" s="286"/>
      <c r="Q242" s="287"/>
      <c r="R242" s="287"/>
      <c r="S242" s="369"/>
      <c r="T242" s="376"/>
      <c r="U242" s="377"/>
      <c r="V242" s="377"/>
      <c r="W242" s="378"/>
      <c r="X242" s="1"/>
      <c r="Y242" s="25">
        <f>COUNTIF(D241:S243,"○")</f>
        <v>2</v>
      </c>
      <c r="Z242" s="24">
        <f>COUNTIF(D241:S243,"×")</f>
        <v>1</v>
      </c>
      <c r="AA242" s="18">
        <f>(IF((D241&gt;F241),1,0))+(IF((D242&gt;F242),1,0))+(IF((D243&gt;F243),1,0))+(IF((H241&gt;J241),1,0))+(IF((H242&gt;J242),1,0))+(IF((H243&gt;J243),1,0))+(IF((L241&gt;N241),1,0))+(IF((L242&gt;N242),1,0))+(IF((L243&gt;N243),1,0))+(IF((P241&gt;R241),1,0))+(IF((P242&gt;R242),1,0))+(IF((P243&gt;R243),1,0))</f>
        <v>4</v>
      </c>
      <c r="AB242" s="6">
        <f>(IF((D241&lt;F241),1,0))+(IF((D242&lt;F242),1,0))+(IF((D243&lt;F243),1,0))+(IF((H241&lt;J241),1,0))+(IF((H242&lt;J242),1,0))+(IF((H243&lt;J243),1,0))+(IF((L241&lt;N241),1,0))+(IF((L242&lt;N242),1,0))+(IF((L243&lt;N243),1,0))+(IF((P241&lt;R241),1,0))+(IF((P242&lt;R242),1,0))+(IF((P243&lt;R243),1,0))</f>
        <v>2</v>
      </c>
      <c r="AC242" s="17">
        <f>AA242-AB242</f>
        <v>2</v>
      </c>
      <c r="AD242" s="24">
        <f>SUM(D241:D243,H241:H243,L241:L243,P241:P243)</f>
        <v>77</v>
      </c>
      <c r="AE242" s="24">
        <f>SUM(F241:F243,J241:J243,N241:N243,R241:R243)</f>
        <v>58</v>
      </c>
      <c r="AF242" s="23">
        <f>AD242-AE242</f>
        <v>19</v>
      </c>
      <c r="AG242" s="137"/>
      <c r="AH242" s="137"/>
      <c r="AI242" s="137"/>
      <c r="AJ242" s="137"/>
      <c r="AK242" s="137"/>
      <c r="AL242" s="137"/>
      <c r="AM242" s="123" t="s">
        <v>248</v>
      </c>
      <c r="AN242" s="118" t="s">
        <v>76</v>
      </c>
      <c r="AO242" s="30">
        <f>IF(BC233="","",BC233)</f>
        <v>6</v>
      </c>
      <c r="AP242" s="10" t="str">
        <f t="shared" si="79"/>
        <v>-</v>
      </c>
      <c r="AQ242" s="153">
        <f>IF(BA233="","",BA233)</f>
        <v>15</v>
      </c>
      <c r="AR242" s="282" t="str">
        <f>IF(AT239="","",AT239)</f>
        <v>-</v>
      </c>
      <c r="AS242" s="29">
        <f>IF(BC236="","",BC236)</f>
        <v>15</v>
      </c>
      <c r="AT242" s="10" t="str">
        <f t="shared" si="81"/>
        <v>-</v>
      </c>
      <c r="AU242" s="153">
        <f>IF(BA236="","",BA236)</f>
        <v>17</v>
      </c>
      <c r="AV242" s="282" t="str">
        <f>IF(AX239="","",AX239)</f>
        <v/>
      </c>
      <c r="AW242" s="29">
        <f>IF(BC239="","",BC239)</f>
        <v>4</v>
      </c>
      <c r="AX242" s="10" t="str">
        <f>IF(AW242="","","-")</f>
        <v>-</v>
      </c>
      <c r="AY242" s="153">
        <f>IF(BA239="","",BA239)</f>
        <v>15</v>
      </c>
      <c r="AZ242" s="282" t="str">
        <f>IF(BB239="","",BB239)</f>
        <v>-</v>
      </c>
      <c r="BA242" s="286"/>
      <c r="BB242" s="287"/>
      <c r="BC242" s="287"/>
      <c r="BD242" s="369"/>
      <c r="BE242" s="376"/>
      <c r="BF242" s="377"/>
      <c r="BG242" s="377"/>
      <c r="BH242" s="378"/>
      <c r="BI242" s="1"/>
      <c r="BJ242" s="25">
        <f>COUNTIF(AO241:BD243,"○")</f>
        <v>0</v>
      </c>
      <c r="BK242" s="24">
        <f>COUNTIF(AO241:BD243,"×")</f>
        <v>3</v>
      </c>
      <c r="BL242" s="18">
        <f>(IF((AO241&gt;AQ241),1,0))+(IF((AO242&gt;AQ242),1,0))+(IF((AO243&gt;AQ243),1,0))+(IF((AS241&gt;AU241),1,0))+(IF((AS242&gt;AU242),1,0))+(IF((AS243&gt;AU243),1,0))+(IF((AW241&gt;AY241),1,0))+(IF((AW242&gt;AY242),1,0))+(IF((AW243&gt;AY243),1,0))+(IF((BA241&gt;BC241),1,0))+(IF((BA242&gt;BC242),1,0))+(IF((BA243&gt;BC243),1,0))</f>
        <v>0</v>
      </c>
      <c r="BM242" s="6">
        <f>(IF((AO241&lt;AQ241),1,0))+(IF((AO242&lt;AQ242),1,0))+(IF((AO243&lt;AQ243),1,0))+(IF((AS241&lt;AU241),1,0))+(IF((AS242&lt;AU242),1,0))+(IF((AS243&lt;AU243),1,0))+(IF((AW241&lt;AY241),1,0))+(IF((AW242&lt;AY242),1,0))+(IF((AW243&lt;AY243),1,0))+(IF((BA241&lt;BC241),1,0))+(IF((BA242&lt;BC242),1,0))+(IF((BA243&lt;BC243),1,0))</f>
        <v>6</v>
      </c>
      <c r="BN242" s="17">
        <f>BL242-BM242</f>
        <v>-6</v>
      </c>
      <c r="BO242" s="24">
        <f>SUM(AO241:AO243,AS241:AS243,AW241:AW243,BA241:BA243)</f>
        <v>38</v>
      </c>
      <c r="BP242" s="24">
        <f>SUM(AQ241:AQ243,AU241:AU243,AY241:AY243,BC241:BC243)</f>
        <v>92</v>
      </c>
      <c r="BQ242" s="23">
        <f>BO242-BP242</f>
        <v>-54</v>
      </c>
      <c r="BR242" s="137"/>
    </row>
    <row r="243" spans="2:70" ht="9.9499999999999993" customHeight="1" thickBot="1" x14ac:dyDescent="0.2">
      <c r="B243" s="126"/>
      <c r="C243" s="127" t="s">
        <v>0</v>
      </c>
      <c r="D243" s="28" t="str">
        <f>IF(R234="","",R234)</f>
        <v/>
      </c>
      <c r="E243" s="26" t="str">
        <f t="shared" si="78"/>
        <v/>
      </c>
      <c r="F243" s="154" t="str">
        <f>IF(P234="","",P234)</f>
        <v/>
      </c>
      <c r="G243" s="367" t="str">
        <f>IF(I240="","",I240)</f>
        <v>-</v>
      </c>
      <c r="H243" s="27" t="str">
        <f>IF(R237="","",R237)</f>
        <v/>
      </c>
      <c r="I243" s="26" t="str">
        <f t="shared" si="80"/>
        <v/>
      </c>
      <c r="J243" s="154" t="str">
        <f>IF(P237="","",P237)</f>
        <v/>
      </c>
      <c r="K243" s="367" t="str">
        <f>IF(M240="","",M240)</f>
        <v/>
      </c>
      <c r="L243" s="27" t="str">
        <f>IF(R240="","",R240)</f>
        <v/>
      </c>
      <c r="M243" s="26" t="str">
        <f>IF(L243="","","-")</f>
        <v/>
      </c>
      <c r="N243" s="154" t="str">
        <f>IF(P240="","",P240)</f>
        <v/>
      </c>
      <c r="O243" s="367" t="str">
        <f>IF(Q240="","",Q240)</f>
        <v/>
      </c>
      <c r="P243" s="370"/>
      <c r="Q243" s="371"/>
      <c r="R243" s="371"/>
      <c r="S243" s="372"/>
      <c r="T243" s="5">
        <f>Y242</f>
        <v>2</v>
      </c>
      <c r="U243" s="4" t="s">
        <v>3</v>
      </c>
      <c r="V243" s="4">
        <f>Z242</f>
        <v>1</v>
      </c>
      <c r="W243" s="3" t="s">
        <v>2</v>
      </c>
      <c r="X243" s="1"/>
      <c r="Y243" s="14"/>
      <c r="Z243" s="13"/>
      <c r="AA243" s="14"/>
      <c r="AB243" s="13"/>
      <c r="AC243" s="12"/>
      <c r="AD243" s="13"/>
      <c r="AE243" s="13"/>
      <c r="AF243" s="12"/>
      <c r="AG243" s="90"/>
      <c r="AH243" s="90"/>
      <c r="AI243" s="90"/>
      <c r="AJ243" s="90"/>
      <c r="AK243" s="90"/>
      <c r="AL243" s="90"/>
      <c r="AM243" s="126"/>
      <c r="AN243" s="127"/>
      <c r="AO243" s="28" t="str">
        <f>IF(BC234="","",BC234)</f>
        <v/>
      </c>
      <c r="AP243" s="26" t="str">
        <f t="shared" si="79"/>
        <v/>
      </c>
      <c r="AQ243" s="154" t="str">
        <f>IF(BA234="","",BA234)</f>
        <v/>
      </c>
      <c r="AR243" s="367" t="str">
        <f>IF(AT240="","",AT240)</f>
        <v/>
      </c>
      <c r="AS243" s="27" t="str">
        <f>IF(BC237="","",BC237)</f>
        <v/>
      </c>
      <c r="AT243" s="26" t="str">
        <f t="shared" si="81"/>
        <v/>
      </c>
      <c r="AU243" s="154" t="str">
        <f>IF(BA237="","",BA237)</f>
        <v/>
      </c>
      <c r="AV243" s="367" t="str">
        <f>IF(AX240="","",AX240)</f>
        <v/>
      </c>
      <c r="AW243" s="27" t="str">
        <f>IF(BC240="","",BC240)</f>
        <v/>
      </c>
      <c r="AX243" s="26" t="str">
        <f>IF(AW243="","","-")</f>
        <v/>
      </c>
      <c r="AY243" s="154" t="str">
        <f>IF(BA240="","",BA240)</f>
        <v/>
      </c>
      <c r="AZ243" s="367" t="str">
        <f>IF(BB240="","",BB240)</f>
        <v/>
      </c>
      <c r="BA243" s="370"/>
      <c r="BB243" s="371"/>
      <c r="BC243" s="371"/>
      <c r="BD243" s="372"/>
      <c r="BE243" s="5">
        <f>BJ242</f>
        <v>0</v>
      </c>
      <c r="BF243" s="4" t="s">
        <v>3</v>
      </c>
      <c r="BG243" s="4">
        <f>BK242</f>
        <v>3</v>
      </c>
      <c r="BH243" s="3" t="s">
        <v>2</v>
      </c>
      <c r="BI243" s="1"/>
      <c r="BJ243" s="14"/>
      <c r="BK243" s="13"/>
      <c r="BL243" s="14"/>
      <c r="BM243" s="13"/>
      <c r="BN243" s="12"/>
      <c r="BO243" s="13"/>
      <c r="BP243" s="13"/>
      <c r="BQ243" s="12"/>
      <c r="BR243" s="90"/>
    </row>
    <row r="244" spans="2:70" ht="3" customHeight="1" thickBot="1" x14ac:dyDescent="0.2"/>
    <row r="245" spans="2:70" ht="9" customHeight="1" x14ac:dyDescent="0.15">
      <c r="B245" s="330" t="s">
        <v>381</v>
      </c>
      <c r="C245" s="331"/>
      <c r="D245" s="334" t="str">
        <f>B247</f>
        <v>冨永雅司</v>
      </c>
      <c r="E245" s="335"/>
      <c r="F245" s="335"/>
      <c r="G245" s="336"/>
      <c r="H245" s="337" t="str">
        <f>B250</f>
        <v>高橋寛貴</v>
      </c>
      <c r="I245" s="335"/>
      <c r="J245" s="335"/>
      <c r="K245" s="336"/>
      <c r="L245" s="337" t="str">
        <f>B253</f>
        <v>小野裕太郎</v>
      </c>
      <c r="M245" s="335"/>
      <c r="N245" s="335"/>
      <c r="O245" s="336"/>
      <c r="P245" s="337" t="str">
        <f>B256</f>
        <v>高橋和也</v>
      </c>
      <c r="Q245" s="335"/>
      <c r="R245" s="335"/>
      <c r="S245" s="385"/>
      <c r="T245" s="360" t="s">
        <v>5</v>
      </c>
      <c r="U245" s="361"/>
      <c r="V245" s="361"/>
      <c r="W245" s="362"/>
      <c r="X245" s="1"/>
      <c r="Y245" s="413" t="s">
        <v>24</v>
      </c>
      <c r="Z245" s="414"/>
      <c r="AA245" s="413" t="s">
        <v>23</v>
      </c>
      <c r="AB245" s="415"/>
      <c r="AC245" s="414"/>
      <c r="AD245" s="416" t="s">
        <v>22</v>
      </c>
      <c r="AE245" s="417"/>
      <c r="AF245" s="418"/>
      <c r="AG245" s="79"/>
      <c r="AH245" s="79"/>
      <c r="AI245" s="79"/>
      <c r="AJ245" s="79"/>
      <c r="AK245" s="79"/>
      <c r="AL245" s="79"/>
      <c r="AM245" s="330" t="s">
        <v>369</v>
      </c>
      <c r="AN245" s="331"/>
      <c r="AO245" s="334" t="str">
        <f>AM247</f>
        <v>下村幹男</v>
      </c>
      <c r="AP245" s="335"/>
      <c r="AQ245" s="335"/>
      <c r="AR245" s="336"/>
      <c r="AS245" s="337" t="str">
        <f>AM250</f>
        <v>青木祐治</v>
      </c>
      <c r="AT245" s="335"/>
      <c r="AU245" s="335"/>
      <c r="AV245" s="336"/>
      <c r="AW245" s="337" t="str">
        <f>AM253</f>
        <v>赤坂宏一郎</v>
      </c>
      <c r="AX245" s="335"/>
      <c r="AY245" s="335"/>
      <c r="AZ245" s="336"/>
      <c r="BA245" s="337" t="str">
        <f>AM256</f>
        <v>合田義久</v>
      </c>
      <c r="BB245" s="335"/>
      <c r="BC245" s="335"/>
      <c r="BD245" s="385"/>
      <c r="BE245" s="360" t="s">
        <v>5</v>
      </c>
      <c r="BF245" s="361"/>
      <c r="BG245" s="361"/>
      <c r="BH245" s="362"/>
      <c r="BI245" s="1"/>
      <c r="BJ245" s="413" t="s">
        <v>24</v>
      </c>
      <c r="BK245" s="414"/>
      <c r="BL245" s="413" t="s">
        <v>23</v>
      </c>
      <c r="BM245" s="415"/>
      <c r="BN245" s="414"/>
      <c r="BO245" s="416" t="s">
        <v>22</v>
      </c>
      <c r="BP245" s="417"/>
      <c r="BQ245" s="418"/>
      <c r="BR245" s="131"/>
    </row>
    <row r="246" spans="2:70" ht="9" customHeight="1" thickBot="1" x14ac:dyDescent="0.2">
      <c r="B246" s="332"/>
      <c r="C246" s="333"/>
      <c r="D246" s="363" t="str">
        <f>B248</f>
        <v>田中茉衣</v>
      </c>
      <c r="E246" s="364"/>
      <c r="F246" s="364"/>
      <c r="G246" s="365"/>
      <c r="H246" s="366" t="str">
        <f>B251</f>
        <v>高橋麻菜美</v>
      </c>
      <c r="I246" s="364"/>
      <c r="J246" s="364"/>
      <c r="K246" s="365"/>
      <c r="L246" s="366" t="str">
        <f>B254</f>
        <v>青野真弓</v>
      </c>
      <c r="M246" s="364"/>
      <c r="N246" s="364"/>
      <c r="O246" s="365"/>
      <c r="P246" s="366" t="str">
        <f>B257</f>
        <v>安藤真樹子</v>
      </c>
      <c r="Q246" s="364"/>
      <c r="R246" s="364"/>
      <c r="S246" s="384"/>
      <c r="T246" s="349" t="s">
        <v>4</v>
      </c>
      <c r="U246" s="350"/>
      <c r="V246" s="350"/>
      <c r="W246" s="351"/>
      <c r="X246" s="1"/>
      <c r="Y246" s="149" t="s">
        <v>21</v>
      </c>
      <c r="Z246" s="150" t="s">
        <v>2</v>
      </c>
      <c r="AA246" s="149" t="s">
        <v>25</v>
      </c>
      <c r="AB246" s="150" t="s">
        <v>20</v>
      </c>
      <c r="AC246" s="151" t="s">
        <v>19</v>
      </c>
      <c r="AD246" s="150" t="s">
        <v>25</v>
      </c>
      <c r="AE246" s="150" t="s">
        <v>20</v>
      </c>
      <c r="AF246" s="151" t="s">
        <v>19</v>
      </c>
      <c r="AG246" s="79"/>
      <c r="AH246" s="79"/>
      <c r="AI246" s="79"/>
      <c r="AJ246" s="79"/>
      <c r="AK246" s="79"/>
      <c r="AL246" s="79"/>
      <c r="AM246" s="332"/>
      <c r="AN246" s="333"/>
      <c r="AO246" s="363" t="str">
        <f>AM248</f>
        <v>下村美佳</v>
      </c>
      <c r="AP246" s="364"/>
      <c r="AQ246" s="364"/>
      <c r="AR246" s="365"/>
      <c r="AS246" s="366" t="str">
        <f>AM251</f>
        <v>森川理加</v>
      </c>
      <c r="AT246" s="364"/>
      <c r="AU246" s="364"/>
      <c r="AV246" s="365"/>
      <c r="AW246" s="366" t="str">
        <f>AM254</f>
        <v>石丸久美</v>
      </c>
      <c r="AX246" s="364"/>
      <c r="AY246" s="364"/>
      <c r="AZ246" s="365"/>
      <c r="BA246" s="366" t="str">
        <f>AM257</f>
        <v>合田亜里沙</v>
      </c>
      <c r="BB246" s="364"/>
      <c r="BC246" s="364"/>
      <c r="BD246" s="384"/>
      <c r="BE246" s="349" t="s">
        <v>4</v>
      </c>
      <c r="BF246" s="350"/>
      <c r="BG246" s="350"/>
      <c r="BH246" s="351"/>
      <c r="BI246" s="1"/>
      <c r="BJ246" s="149" t="s">
        <v>21</v>
      </c>
      <c r="BK246" s="150" t="s">
        <v>2</v>
      </c>
      <c r="BL246" s="149" t="s">
        <v>25</v>
      </c>
      <c r="BM246" s="150" t="s">
        <v>20</v>
      </c>
      <c r="BN246" s="151" t="s">
        <v>19</v>
      </c>
      <c r="BO246" s="150" t="s">
        <v>25</v>
      </c>
      <c r="BP246" s="150" t="s">
        <v>20</v>
      </c>
      <c r="BQ246" s="151" t="s">
        <v>19</v>
      </c>
      <c r="BR246" s="131"/>
    </row>
    <row r="247" spans="2:70" ht="9.9499999999999993" customHeight="1" x14ac:dyDescent="0.15">
      <c r="B247" s="117" t="s">
        <v>243</v>
      </c>
      <c r="C247" s="118" t="s">
        <v>242</v>
      </c>
      <c r="D247" s="352"/>
      <c r="E247" s="353"/>
      <c r="F247" s="353"/>
      <c r="G247" s="354"/>
      <c r="H247" s="40">
        <v>15</v>
      </c>
      <c r="I247" s="10" t="str">
        <f>IF(H247="","","-")</f>
        <v>-</v>
      </c>
      <c r="J247" s="39">
        <v>10</v>
      </c>
      <c r="K247" s="403" t="str">
        <f>IF(H247&lt;&gt;"",IF(H247&gt;J247,IF(H248&gt;J248,"○",IF(H249&gt;J249,"○","×")),IF(H248&gt;J248,IF(H249&gt;J249,"○","×"),"×")),"")</f>
        <v>○</v>
      </c>
      <c r="L247" s="40">
        <v>16</v>
      </c>
      <c r="M247" s="42" t="str">
        <f t="shared" ref="M247:M252" si="82">IF(L247="","","-")</f>
        <v>-</v>
      </c>
      <c r="N247" s="44">
        <v>18</v>
      </c>
      <c r="O247" s="403" t="str">
        <f>IF(L247&lt;&gt;"",IF(L247&gt;N247,IF(L248&gt;N248,"○",IF(L249&gt;N249,"○","×")),IF(L248&gt;N248,IF(L249&gt;N249,"○","×"),"×")),"")</f>
        <v>×</v>
      </c>
      <c r="P247" s="43">
        <v>15</v>
      </c>
      <c r="Q247" s="42" t="str">
        <f t="shared" ref="Q247:Q255" si="83">IF(P247="","","-")</f>
        <v>-</v>
      </c>
      <c r="R247" s="39">
        <v>7</v>
      </c>
      <c r="S247" s="404" t="str">
        <f>IF(P247&lt;&gt;"",IF(P247&gt;R247,IF(P248&gt;R248,"○",IF(P249&gt;R249,"○","×")),IF(P248&gt;R248,IF(P249&gt;R249,"○","×"),"×")),"")</f>
        <v>○</v>
      </c>
      <c r="T247" s="394" t="s">
        <v>388</v>
      </c>
      <c r="U247" s="395"/>
      <c r="V247" s="395"/>
      <c r="W247" s="396"/>
      <c r="X247" s="1"/>
      <c r="Y247" s="25"/>
      <c r="Z247" s="24"/>
      <c r="AA247" s="147"/>
      <c r="AB247" s="148"/>
      <c r="AC247" s="21"/>
      <c r="AD247" s="24"/>
      <c r="AE247" s="24"/>
      <c r="AF247" s="23"/>
      <c r="AG247" s="88"/>
      <c r="AH247" s="88"/>
      <c r="AI247" s="88"/>
      <c r="AJ247" s="88"/>
      <c r="AK247" s="88"/>
      <c r="AL247" s="88"/>
      <c r="AM247" s="117" t="s">
        <v>206</v>
      </c>
      <c r="AN247" s="118" t="s">
        <v>77</v>
      </c>
      <c r="AO247" s="352"/>
      <c r="AP247" s="353"/>
      <c r="AQ247" s="353"/>
      <c r="AR247" s="354"/>
      <c r="AS247" s="40">
        <v>15</v>
      </c>
      <c r="AT247" s="10" t="str">
        <f>IF(AS247="","","-")</f>
        <v>-</v>
      </c>
      <c r="AU247" s="39">
        <v>2</v>
      </c>
      <c r="AV247" s="403" t="str">
        <f>IF(AS247&lt;&gt;"",IF(AS247&gt;AU247,IF(AS248&gt;AU248,"○",IF(AS249&gt;AU249,"○","×")),IF(AS248&gt;AU248,IF(AS249&gt;AU249,"○","×"),"×")),"")</f>
        <v>○</v>
      </c>
      <c r="AW247" s="40">
        <v>9</v>
      </c>
      <c r="AX247" s="42" t="str">
        <f t="shared" ref="AX247:AX252" si="84">IF(AW247="","","-")</f>
        <v>-</v>
      </c>
      <c r="AY247" s="44">
        <v>15</v>
      </c>
      <c r="AZ247" s="403" t="str">
        <f>IF(AW247&lt;&gt;"",IF(AW247&gt;AY247,IF(AW248&gt;AY248,"○",IF(AW249&gt;AY249,"○","×")),IF(AW248&gt;AY248,IF(AW249&gt;AY249,"○","×"),"×")),"")</f>
        <v>○</v>
      </c>
      <c r="BA247" s="43">
        <v>9</v>
      </c>
      <c r="BB247" s="42" t="str">
        <f t="shared" ref="BB247:BB255" si="85">IF(BA247="","","-")</f>
        <v>-</v>
      </c>
      <c r="BC247" s="39">
        <v>15</v>
      </c>
      <c r="BD247" s="404" t="str">
        <f>IF(BA247&lt;&gt;"",IF(BA247&gt;BC247,IF(BA248&gt;BC248,"○",IF(BA249&gt;BC249,"○","×")),IF(BA248&gt;BC248,IF(BA249&gt;BC249,"○","×"),"×")),"")</f>
        <v>×</v>
      </c>
      <c r="BE247" s="394" t="s">
        <v>388</v>
      </c>
      <c r="BF247" s="395"/>
      <c r="BG247" s="395"/>
      <c r="BH247" s="396"/>
      <c r="BI247" s="1"/>
      <c r="BJ247" s="25"/>
      <c r="BK247" s="24"/>
      <c r="BL247" s="147"/>
      <c r="BM247" s="148"/>
      <c r="BN247" s="21"/>
      <c r="BO247" s="24"/>
      <c r="BP247" s="24"/>
      <c r="BQ247" s="23"/>
      <c r="BR247" s="137"/>
    </row>
    <row r="248" spans="2:70" ht="9.9499999999999993" customHeight="1" x14ac:dyDescent="0.15">
      <c r="B248" s="117" t="s">
        <v>244</v>
      </c>
      <c r="C248" s="118" t="s">
        <v>242</v>
      </c>
      <c r="D248" s="355"/>
      <c r="E248" s="287"/>
      <c r="F248" s="287"/>
      <c r="G248" s="288"/>
      <c r="H248" s="40">
        <v>12</v>
      </c>
      <c r="I248" s="10" t="str">
        <f>IF(H248="","","-")</f>
        <v>-</v>
      </c>
      <c r="J248" s="41">
        <v>15</v>
      </c>
      <c r="K248" s="398"/>
      <c r="L248" s="40">
        <v>13</v>
      </c>
      <c r="M248" s="10" t="str">
        <f t="shared" si="82"/>
        <v>-</v>
      </c>
      <c r="N248" s="39">
        <v>15</v>
      </c>
      <c r="O248" s="398"/>
      <c r="P248" s="40">
        <v>15</v>
      </c>
      <c r="Q248" s="10" t="str">
        <f t="shared" si="83"/>
        <v>-</v>
      </c>
      <c r="R248" s="39">
        <v>7</v>
      </c>
      <c r="S248" s="401"/>
      <c r="T248" s="376"/>
      <c r="U248" s="377"/>
      <c r="V248" s="377"/>
      <c r="W248" s="378"/>
      <c r="X248" s="1"/>
      <c r="Y248" s="25">
        <f>COUNTIF(D247:S249,"○")</f>
        <v>2</v>
      </c>
      <c r="Z248" s="24">
        <f>COUNTIF(D247:S249,"×")</f>
        <v>1</v>
      </c>
      <c r="AA248" s="18">
        <f>(IF((D247&gt;F247),1,0))+(IF((D248&gt;F248),1,0))+(IF((D249&gt;F249),1,0))+(IF((H247&gt;J247),1,0))+(IF((H248&gt;J248),1,0))+(IF((H249&gt;J249),1,0))+(IF((L247&gt;N247),1,0))+(IF((L248&gt;N248),1,0))+(IF((L249&gt;N249),1,0))+(IF((P247&gt;R247),1,0))+(IF((P248&gt;R248),1,0))+(IF((P249&gt;R249),1,0))</f>
        <v>4</v>
      </c>
      <c r="AB248" s="6">
        <f>(IF((D247&lt;F247),1,0))+(IF((D248&lt;F248),1,0))+(IF((D249&lt;F249),1,0))+(IF((H247&lt;J247),1,0))+(IF((H248&lt;J248),1,0))+(IF((H249&lt;J249),1,0))+(IF((L247&lt;N247),1,0))+(IF((L248&lt;N248),1,0))+(IF((L249&lt;N249),1,0))+(IF((P247&lt;R247),1,0))+(IF((P248&lt;R248),1,0))+(IF((P249&lt;R249),1,0))</f>
        <v>3</v>
      </c>
      <c r="AC248" s="17">
        <f>AA248-AB248</f>
        <v>1</v>
      </c>
      <c r="AD248" s="24">
        <f>SUM(D247:D249,H247:H249,L247:L249,P247:P249)</f>
        <v>101</v>
      </c>
      <c r="AE248" s="24">
        <f>SUM(F247:F249,J247:J249,N247:N249,R247:R249)</f>
        <v>84</v>
      </c>
      <c r="AF248" s="23">
        <f>AD248-AE248</f>
        <v>17</v>
      </c>
      <c r="AG248" s="88"/>
      <c r="AH248" s="88"/>
      <c r="AI248" s="88"/>
      <c r="AJ248" s="88"/>
      <c r="AK248" s="88"/>
      <c r="AL248" s="88"/>
      <c r="AM248" s="117" t="s">
        <v>207</v>
      </c>
      <c r="AN248" s="118" t="s">
        <v>77</v>
      </c>
      <c r="AO248" s="355"/>
      <c r="AP248" s="287"/>
      <c r="AQ248" s="287"/>
      <c r="AR248" s="288"/>
      <c r="AS248" s="40">
        <v>15</v>
      </c>
      <c r="AT248" s="10" t="str">
        <f>IF(AS248="","","-")</f>
        <v>-</v>
      </c>
      <c r="AU248" s="41">
        <v>10</v>
      </c>
      <c r="AV248" s="398"/>
      <c r="AW248" s="40">
        <v>15</v>
      </c>
      <c r="AX248" s="10" t="str">
        <f t="shared" si="84"/>
        <v>-</v>
      </c>
      <c r="AY248" s="39">
        <v>10</v>
      </c>
      <c r="AZ248" s="398"/>
      <c r="BA248" s="40">
        <v>12</v>
      </c>
      <c r="BB248" s="10" t="str">
        <f t="shared" si="85"/>
        <v>-</v>
      </c>
      <c r="BC248" s="39">
        <v>15</v>
      </c>
      <c r="BD248" s="401"/>
      <c r="BE248" s="376"/>
      <c r="BF248" s="377"/>
      <c r="BG248" s="377"/>
      <c r="BH248" s="378"/>
      <c r="BI248" s="1"/>
      <c r="BJ248" s="25">
        <f>COUNTIF(AO247:BD249,"○")</f>
        <v>2</v>
      </c>
      <c r="BK248" s="24">
        <f>COUNTIF(AO247:BD249,"×")</f>
        <v>1</v>
      </c>
      <c r="BL248" s="18">
        <f>(IF((AO247&gt;AQ247),1,0))+(IF((AO248&gt;AQ248),1,0))+(IF((AO249&gt;AQ249),1,0))+(IF((AS247&gt;AU247),1,0))+(IF((AS248&gt;AU248),1,0))+(IF((AS249&gt;AU249),1,0))+(IF((AW247&gt;AY247),1,0))+(IF((AW248&gt;AY248),1,0))+(IF((AW249&gt;AY249),1,0))+(IF((BA247&gt;BC247),1,0))+(IF((BA248&gt;BC248),1,0))+(IF((BA249&gt;BC249),1,0))</f>
        <v>4</v>
      </c>
      <c r="BM248" s="6">
        <f>(IF((AO247&lt;AQ247),1,0))+(IF((AO248&lt;AQ248),1,0))+(IF((AO249&lt;AQ249),1,0))+(IF((AS247&lt;AU247),1,0))+(IF((AS248&lt;AU248),1,0))+(IF((AS249&lt;AU249),1,0))+(IF((AW247&lt;AY247),1,0))+(IF((AW248&lt;AY248),1,0))+(IF((AW249&lt;AY249),1,0))+(IF((BA247&lt;BC247),1,0))+(IF((BA248&lt;BC248),1,0))+(IF((BA249&lt;BC249),1,0))</f>
        <v>3</v>
      </c>
      <c r="BN248" s="17">
        <f>BL248-BM248</f>
        <v>1</v>
      </c>
      <c r="BO248" s="24">
        <f>SUM(AO247:AO249,AS247:AS249,AW247:AW249,BA247:BA249)</f>
        <v>90</v>
      </c>
      <c r="BP248" s="24">
        <f>SUM(AQ247:AQ249,AU247:AU249,AY247:AY249,BC247:BC249)</f>
        <v>73</v>
      </c>
      <c r="BQ248" s="23">
        <f>BO248-BP248</f>
        <v>17</v>
      </c>
      <c r="BR248" s="137"/>
    </row>
    <row r="249" spans="2:70" ht="9.9499999999999993" customHeight="1" x14ac:dyDescent="0.15">
      <c r="B249" s="119"/>
      <c r="C249" s="120" t="s">
        <v>92</v>
      </c>
      <c r="D249" s="356"/>
      <c r="E249" s="315"/>
      <c r="F249" s="315"/>
      <c r="G249" s="316"/>
      <c r="H249" s="34">
        <v>15</v>
      </c>
      <c r="I249" s="10" t="str">
        <f>IF(H249="","","-")</f>
        <v>-</v>
      </c>
      <c r="J249" s="33">
        <v>12</v>
      </c>
      <c r="K249" s="399"/>
      <c r="L249" s="34"/>
      <c r="M249" s="37" t="str">
        <f t="shared" si="82"/>
        <v/>
      </c>
      <c r="N249" s="33"/>
      <c r="O249" s="398"/>
      <c r="P249" s="34"/>
      <c r="Q249" s="37" t="str">
        <f t="shared" si="83"/>
        <v/>
      </c>
      <c r="R249" s="33"/>
      <c r="S249" s="401"/>
      <c r="T249" s="8">
        <v>2</v>
      </c>
      <c r="U249" s="2" t="s">
        <v>3</v>
      </c>
      <c r="V249" s="2">
        <f>Z248</f>
        <v>1</v>
      </c>
      <c r="W249" s="7" t="s">
        <v>2</v>
      </c>
      <c r="X249" s="1"/>
      <c r="Y249" s="25"/>
      <c r="Z249" s="24"/>
      <c r="AA249" s="25"/>
      <c r="AB249" s="24"/>
      <c r="AC249" s="23"/>
      <c r="AD249" s="24"/>
      <c r="AE249" s="24"/>
      <c r="AF249" s="23"/>
      <c r="AG249" s="90"/>
      <c r="AH249" s="90"/>
      <c r="AI249" s="90"/>
      <c r="AJ249" s="90"/>
      <c r="AK249" s="90"/>
      <c r="AL249" s="90"/>
      <c r="AM249" s="119"/>
      <c r="AN249" s="120" t="s">
        <v>0</v>
      </c>
      <c r="AO249" s="356"/>
      <c r="AP249" s="315"/>
      <c r="AQ249" s="315"/>
      <c r="AR249" s="316"/>
      <c r="AS249" s="34"/>
      <c r="AT249" s="10" t="str">
        <f>IF(AS249="","","-")</f>
        <v/>
      </c>
      <c r="AU249" s="33"/>
      <c r="AV249" s="399"/>
      <c r="AW249" s="34">
        <v>15</v>
      </c>
      <c r="AX249" s="37" t="str">
        <f t="shared" si="84"/>
        <v>-</v>
      </c>
      <c r="AY249" s="33">
        <v>6</v>
      </c>
      <c r="AZ249" s="398"/>
      <c r="BA249" s="34"/>
      <c r="BB249" s="37" t="str">
        <f t="shared" si="85"/>
        <v/>
      </c>
      <c r="BC249" s="33"/>
      <c r="BD249" s="401"/>
      <c r="BE249" s="8">
        <f>BJ248</f>
        <v>2</v>
      </c>
      <c r="BF249" s="2" t="s">
        <v>3</v>
      </c>
      <c r="BG249" s="2">
        <f>BK248</f>
        <v>1</v>
      </c>
      <c r="BH249" s="7" t="s">
        <v>2</v>
      </c>
      <c r="BI249" s="1"/>
      <c r="BJ249" s="25"/>
      <c r="BK249" s="24"/>
      <c r="BL249" s="25"/>
      <c r="BM249" s="24"/>
      <c r="BN249" s="23"/>
      <c r="BO249" s="24"/>
      <c r="BP249" s="24"/>
      <c r="BQ249" s="23"/>
      <c r="BR249" s="90"/>
    </row>
    <row r="250" spans="2:70" ht="9.9499999999999993" customHeight="1" x14ac:dyDescent="0.15">
      <c r="B250" s="117" t="s">
        <v>288</v>
      </c>
      <c r="C250" s="121" t="s">
        <v>289</v>
      </c>
      <c r="D250" s="30">
        <f>IF(J247="","",J247)</f>
        <v>10</v>
      </c>
      <c r="E250" s="10" t="str">
        <f t="shared" ref="E250:E258" si="86">IF(D250="","","-")</f>
        <v>-</v>
      </c>
      <c r="F250" s="153">
        <f>IF(H247="","",H247)</f>
        <v>15</v>
      </c>
      <c r="G250" s="281" t="str">
        <f>IF(K247="","",IF(K247="○","×",IF(K247="×","○")))</f>
        <v>×</v>
      </c>
      <c r="H250" s="283"/>
      <c r="I250" s="284"/>
      <c r="J250" s="284"/>
      <c r="K250" s="285"/>
      <c r="L250" s="40">
        <v>5</v>
      </c>
      <c r="M250" s="10" t="str">
        <f t="shared" si="82"/>
        <v>-</v>
      </c>
      <c r="N250" s="39">
        <v>15</v>
      </c>
      <c r="O250" s="397" t="str">
        <f>IF(L250&lt;&gt;"",IF(L250&gt;N250,IF(L251&gt;N251,"○",IF(L252&gt;N252,"○","×")),IF(L251&gt;N251,IF(L252&gt;N252,"○","×"),"×")),"")</f>
        <v>×</v>
      </c>
      <c r="P250" s="40">
        <v>12</v>
      </c>
      <c r="Q250" s="10" t="str">
        <f t="shared" si="83"/>
        <v>-</v>
      </c>
      <c r="R250" s="39">
        <v>15</v>
      </c>
      <c r="S250" s="400" t="str">
        <f>IF(P250&lt;&gt;"",IF(P250&gt;R250,IF(P251&gt;R251,"○",IF(P252&gt;R252,"○","×")),IF(P251&gt;R251,IF(P252&gt;R252,"○","×"),"×")),"")</f>
        <v>○</v>
      </c>
      <c r="T250" s="373" t="s">
        <v>389</v>
      </c>
      <c r="U250" s="374"/>
      <c r="V250" s="374"/>
      <c r="W250" s="375"/>
      <c r="X250" s="1"/>
      <c r="Y250" s="147"/>
      <c r="Z250" s="148"/>
      <c r="AA250" s="147"/>
      <c r="AB250" s="148"/>
      <c r="AC250" s="21"/>
      <c r="AD250" s="148"/>
      <c r="AE250" s="148"/>
      <c r="AF250" s="21"/>
      <c r="AG250" s="88"/>
      <c r="AH250" s="88"/>
      <c r="AI250" s="88"/>
      <c r="AJ250" s="88"/>
      <c r="AK250" s="88"/>
      <c r="AL250" s="88"/>
      <c r="AM250" s="117" t="s">
        <v>249</v>
      </c>
      <c r="AN250" s="121" t="s">
        <v>76</v>
      </c>
      <c r="AO250" s="30">
        <f>IF(AU247="","",AU247)</f>
        <v>2</v>
      </c>
      <c r="AP250" s="10" t="str">
        <f t="shared" ref="AP250:AP258" si="87">IF(AO250="","","-")</f>
        <v>-</v>
      </c>
      <c r="AQ250" s="153">
        <f>IF(AS247="","",AS247)</f>
        <v>15</v>
      </c>
      <c r="AR250" s="281" t="str">
        <f>IF(AV247="","",IF(AV247="○","×",IF(AV247="×","○")))</f>
        <v>×</v>
      </c>
      <c r="AS250" s="283"/>
      <c r="AT250" s="284"/>
      <c r="AU250" s="284"/>
      <c r="AV250" s="285"/>
      <c r="AW250" s="40">
        <v>11</v>
      </c>
      <c r="AX250" s="10" t="str">
        <f t="shared" si="84"/>
        <v>-</v>
      </c>
      <c r="AY250" s="39">
        <v>15</v>
      </c>
      <c r="AZ250" s="397" t="str">
        <f>IF(AW250&lt;&gt;"",IF(AW250&gt;AY250,IF(AW251&gt;AY251,"○",IF(AW252&gt;AY252,"○","×")),IF(AW251&gt;AY251,IF(AW252&gt;AY252,"○","×"),"×")),"")</f>
        <v>×</v>
      </c>
      <c r="BA250" s="40">
        <v>12</v>
      </c>
      <c r="BB250" s="10" t="str">
        <f t="shared" si="85"/>
        <v>-</v>
      </c>
      <c r="BC250" s="39">
        <v>15</v>
      </c>
      <c r="BD250" s="400" t="str">
        <f>IF(BA250&lt;&gt;"",IF(BA250&gt;BC250,IF(BA251&gt;BC251,"○",IF(BA252&gt;BC252,"○","×")),IF(BA251&gt;BC251,IF(BA252&gt;BC252,"○","×"),"×")),"")</f>
        <v>×</v>
      </c>
      <c r="BE250" s="373" t="s">
        <v>390</v>
      </c>
      <c r="BF250" s="374"/>
      <c r="BG250" s="374"/>
      <c r="BH250" s="375"/>
      <c r="BI250" s="1"/>
      <c r="BJ250" s="147"/>
      <c r="BK250" s="148"/>
      <c r="BL250" s="147"/>
      <c r="BM250" s="148"/>
      <c r="BN250" s="21"/>
      <c r="BO250" s="148"/>
      <c r="BP250" s="148"/>
      <c r="BQ250" s="21"/>
      <c r="BR250" s="137"/>
    </row>
    <row r="251" spans="2:70" ht="9.9499999999999993" customHeight="1" x14ac:dyDescent="0.15">
      <c r="B251" s="117" t="s">
        <v>290</v>
      </c>
      <c r="C251" s="118" t="s">
        <v>79</v>
      </c>
      <c r="D251" s="30">
        <f>IF(J248="","",J248)</f>
        <v>15</v>
      </c>
      <c r="E251" s="10" t="str">
        <f t="shared" si="86"/>
        <v>-</v>
      </c>
      <c r="F251" s="153">
        <f>IF(H248="","",H248)</f>
        <v>12</v>
      </c>
      <c r="G251" s="282" t="str">
        <f>IF(I248="","",I248)</f>
        <v>-</v>
      </c>
      <c r="H251" s="286"/>
      <c r="I251" s="287"/>
      <c r="J251" s="287"/>
      <c r="K251" s="288"/>
      <c r="L251" s="40">
        <v>10</v>
      </c>
      <c r="M251" s="10" t="str">
        <f t="shared" si="82"/>
        <v>-</v>
      </c>
      <c r="N251" s="39">
        <v>15</v>
      </c>
      <c r="O251" s="398"/>
      <c r="P251" s="40">
        <v>15</v>
      </c>
      <c r="Q251" s="10" t="str">
        <f t="shared" si="83"/>
        <v>-</v>
      </c>
      <c r="R251" s="39">
        <v>10</v>
      </c>
      <c r="S251" s="401"/>
      <c r="T251" s="376"/>
      <c r="U251" s="377"/>
      <c r="V251" s="377"/>
      <c r="W251" s="378"/>
      <c r="X251" s="1"/>
      <c r="Y251" s="25">
        <f>COUNTIF(D250:S252,"○")</f>
        <v>1</v>
      </c>
      <c r="Z251" s="24">
        <f>COUNTIF(D250:S252,"×")</f>
        <v>2</v>
      </c>
      <c r="AA251" s="18">
        <f>(IF((D250&gt;F250),1,0))+(IF((D251&gt;F251),1,0))+(IF((D252&gt;F252),1,0))+(IF((H250&gt;J250),1,0))+(IF((H251&gt;J251),1,0))+(IF((H252&gt;J252),1,0))+(IF((L250&gt;N250),1,0))+(IF((L251&gt;N251),1,0))+(IF((L252&gt;N252),1,0))+(IF((P250&gt;R250),1,0))+(IF((P251&gt;R251),1,0))+(IF((P252&gt;R252),1,0))</f>
        <v>3</v>
      </c>
      <c r="AB251" s="6">
        <f>(IF((D250&lt;F250),1,0))+(IF((D251&lt;F251),1,0))+(IF((D252&lt;F252),1,0))+(IF((H250&lt;J250),1,0))+(IF((H251&lt;J251),1,0))+(IF((H252&lt;J252),1,0))+(IF((L250&lt;N250),1,0))+(IF((L251&lt;N251),1,0))+(IF((L252&lt;N252),1,0))+(IF((P250&lt;R250),1,0))+(IF((P251&lt;R251),1,0))+(IF((P252&lt;R252),1,0))</f>
        <v>5</v>
      </c>
      <c r="AC251" s="17">
        <f>AA251-AB251</f>
        <v>-2</v>
      </c>
      <c r="AD251" s="24">
        <f>SUM(D250:D252,H250:H252,L250:L252,P250:P252)</f>
        <v>94</v>
      </c>
      <c r="AE251" s="24">
        <f>SUM(F250:F252,J250:J252,N250:N252,R250:R252)</f>
        <v>102</v>
      </c>
      <c r="AF251" s="23">
        <f>AD251-AE251</f>
        <v>-8</v>
      </c>
      <c r="AG251" s="88"/>
      <c r="AH251" s="88"/>
      <c r="AI251" s="88"/>
      <c r="AJ251" s="88"/>
      <c r="AK251" s="88"/>
      <c r="AL251" s="88"/>
      <c r="AM251" s="117" t="s">
        <v>250</v>
      </c>
      <c r="AN251" s="118" t="s">
        <v>76</v>
      </c>
      <c r="AO251" s="30">
        <f>IF(AU248="","",AU248)</f>
        <v>10</v>
      </c>
      <c r="AP251" s="10" t="str">
        <f t="shared" si="87"/>
        <v>-</v>
      </c>
      <c r="AQ251" s="153">
        <f>IF(AS248="","",AS248)</f>
        <v>15</v>
      </c>
      <c r="AR251" s="282" t="str">
        <f>IF(AT248="","",AT248)</f>
        <v>-</v>
      </c>
      <c r="AS251" s="286"/>
      <c r="AT251" s="287"/>
      <c r="AU251" s="287"/>
      <c r="AV251" s="288"/>
      <c r="AW251" s="40">
        <v>5</v>
      </c>
      <c r="AX251" s="10" t="str">
        <f t="shared" si="84"/>
        <v>-</v>
      </c>
      <c r="AY251" s="39">
        <v>15</v>
      </c>
      <c r="AZ251" s="398"/>
      <c r="BA251" s="40">
        <v>9</v>
      </c>
      <c r="BB251" s="10" t="str">
        <f t="shared" si="85"/>
        <v>-</v>
      </c>
      <c r="BC251" s="39">
        <v>15</v>
      </c>
      <c r="BD251" s="401"/>
      <c r="BE251" s="376"/>
      <c r="BF251" s="377"/>
      <c r="BG251" s="377"/>
      <c r="BH251" s="378"/>
      <c r="BI251" s="1"/>
      <c r="BJ251" s="25">
        <f>COUNTIF(AO250:BD252,"○")</f>
        <v>0</v>
      </c>
      <c r="BK251" s="24">
        <f>COUNTIF(AO250:BD252,"×")</f>
        <v>3</v>
      </c>
      <c r="BL251" s="18">
        <f>(IF((AO250&gt;AQ250),1,0))+(IF((AO251&gt;AQ251),1,0))+(IF((AO252&gt;AQ252),1,0))+(IF((AS250&gt;AU250),1,0))+(IF((AS251&gt;AU251),1,0))+(IF((AS252&gt;AU252),1,0))+(IF((AW250&gt;AY250),1,0))+(IF((AW251&gt;AY251),1,0))+(IF((AW252&gt;AY252),1,0))+(IF((BA250&gt;BC250),1,0))+(IF((BA251&gt;BC251),1,0))+(IF((BA252&gt;BC252),1,0))</f>
        <v>0</v>
      </c>
      <c r="BM251" s="6">
        <f>(IF((AO250&lt;AQ250),1,0))+(IF((AO251&lt;AQ251),1,0))+(IF((AO252&lt;AQ252),1,0))+(IF((AS250&lt;AU250),1,0))+(IF((AS251&lt;AU251),1,0))+(IF((AS252&lt;AU252),1,0))+(IF((AW250&lt;AY250),1,0))+(IF((AW251&lt;AY251),1,0))+(IF((AW252&lt;AY252),1,0))+(IF((BA250&lt;BC250),1,0))+(IF((BA251&lt;BC251),1,0))+(IF((BA252&lt;BC252),1,0))</f>
        <v>6</v>
      </c>
      <c r="BN251" s="17">
        <f>BL251-BM251</f>
        <v>-6</v>
      </c>
      <c r="BO251" s="24">
        <f>SUM(AO250:AO252,AS250:AS252,AW250:AW252,BA250:BA252)</f>
        <v>49</v>
      </c>
      <c r="BP251" s="24">
        <f>SUM(AQ250:AQ252,AU250:AU252,AY250:AY252,BC250:BC252)</f>
        <v>90</v>
      </c>
      <c r="BQ251" s="23">
        <f>BO251-BP251</f>
        <v>-41</v>
      </c>
      <c r="BR251" s="137"/>
    </row>
    <row r="252" spans="2:70" ht="9.9499999999999993" customHeight="1" x14ac:dyDescent="0.15">
      <c r="B252" s="119"/>
      <c r="C252" s="122" t="s">
        <v>26</v>
      </c>
      <c r="D252" s="38">
        <f>IF(J249="","",J249)</f>
        <v>12</v>
      </c>
      <c r="E252" s="10" t="str">
        <f t="shared" si="86"/>
        <v>-</v>
      </c>
      <c r="F252" s="35">
        <f>IF(H249="","",H249)</f>
        <v>15</v>
      </c>
      <c r="G252" s="313" t="str">
        <f>IF(I249="","",I249)</f>
        <v>-</v>
      </c>
      <c r="H252" s="314"/>
      <c r="I252" s="315"/>
      <c r="J252" s="315"/>
      <c r="K252" s="316"/>
      <c r="L252" s="34"/>
      <c r="M252" s="10" t="str">
        <f t="shared" si="82"/>
        <v/>
      </c>
      <c r="N252" s="33"/>
      <c r="O252" s="399"/>
      <c r="P252" s="34">
        <v>15</v>
      </c>
      <c r="Q252" s="37" t="str">
        <f t="shared" si="83"/>
        <v>-</v>
      </c>
      <c r="R252" s="33">
        <v>5</v>
      </c>
      <c r="S252" s="402"/>
      <c r="T252" s="8">
        <f>Y251</f>
        <v>1</v>
      </c>
      <c r="U252" s="2" t="s">
        <v>3</v>
      </c>
      <c r="V252" s="2">
        <f>Z251</f>
        <v>2</v>
      </c>
      <c r="W252" s="7" t="s">
        <v>2</v>
      </c>
      <c r="X252" s="1"/>
      <c r="Y252" s="14"/>
      <c r="Z252" s="13"/>
      <c r="AA252" s="14"/>
      <c r="AB252" s="13"/>
      <c r="AC252" s="12"/>
      <c r="AD252" s="13"/>
      <c r="AE252" s="13"/>
      <c r="AF252" s="12"/>
      <c r="AG252" s="90"/>
      <c r="AH252" s="90"/>
      <c r="AI252" s="90"/>
      <c r="AJ252" s="90"/>
      <c r="AK252" s="90"/>
      <c r="AL252" s="90"/>
      <c r="AM252" s="119"/>
      <c r="AN252" s="122"/>
      <c r="AO252" s="38" t="str">
        <f>IF(AU249="","",AU249)</f>
        <v/>
      </c>
      <c r="AP252" s="10" t="str">
        <f t="shared" si="87"/>
        <v/>
      </c>
      <c r="AQ252" s="35" t="str">
        <f>IF(AS249="","",AS249)</f>
        <v/>
      </c>
      <c r="AR252" s="313" t="str">
        <f>IF(AT249="","",AT249)</f>
        <v/>
      </c>
      <c r="AS252" s="314"/>
      <c r="AT252" s="315"/>
      <c r="AU252" s="315"/>
      <c r="AV252" s="316"/>
      <c r="AW252" s="34"/>
      <c r="AX252" s="10" t="str">
        <f t="shared" si="84"/>
        <v/>
      </c>
      <c r="AY252" s="33"/>
      <c r="AZ252" s="399"/>
      <c r="BA252" s="34"/>
      <c r="BB252" s="37" t="str">
        <f t="shared" si="85"/>
        <v/>
      </c>
      <c r="BC252" s="33"/>
      <c r="BD252" s="402"/>
      <c r="BE252" s="8">
        <f>BJ251</f>
        <v>0</v>
      </c>
      <c r="BF252" s="2" t="s">
        <v>3</v>
      </c>
      <c r="BG252" s="2">
        <f>BK251</f>
        <v>3</v>
      </c>
      <c r="BH252" s="7" t="s">
        <v>2</v>
      </c>
      <c r="BI252" s="1"/>
      <c r="BJ252" s="14"/>
      <c r="BK252" s="13"/>
      <c r="BL252" s="14"/>
      <c r="BM252" s="13"/>
      <c r="BN252" s="12"/>
      <c r="BO252" s="13"/>
      <c r="BP252" s="13"/>
      <c r="BQ252" s="12"/>
      <c r="BR252" s="90"/>
    </row>
    <row r="253" spans="2:70" ht="9.9499999999999993" customHeight="1" x14ac:dyDescent="0.15">
      <c r="B253" s="123" t="s">
        <v>281</v>
      </c>
      <c r="C253" s="118" t="s">
        <v>279</v>
      </c>
      <c r="D253" s="30">
        <f>IF(N247="","",N247)</f>
        <v>18</v>
      </c>
      <c r="E253" s="32" t="str">
        <f t="shared" si="86"/>
        <v>-</v>
      </c>
      <c r="F253" s="153">
        <f>IF(L247="","",L247)</f>
        <v>16</v>
      </c>
      <c r="G253" s="281" t="str">
        <f>IF(O247="","",IF(O247="○","×",IF(O247="×","○")))</f>
        <v>○</v>
      </c>
      <c r="H253" s="29">
        <f>IF(N250="","",N250)</f>
        <v>15</v>
      </c>
      <c r="I253" s="10" t="str">
        <f t="shared" ref="I253:I258" si="88">IF(H253="","","-")</f>
        <v>-</v>
      </c>
      <c r="J253" s="153">
        <f>IF(L250="","",L250)</f>
        <v>5</v>
      </c>
      <c r="K253" s="281" t="str">
        <f>IF(O250="","",IF(O250="○","×",IF(O250="×","○")))</f>
        <v>○</v>
      </c>
      <c r="L253" s="283"/>
      <c r="M253" s="284"/>
      <c r="N253" s="284"/>
      <c r="O253" s="285"/>
      <c r="P253" s="40">
        <v>15</v>
      </c>
      <c r="Q253" s="10" t="str">
        <f t="shared" si="83"/>
        <v>-</v>
      </c>
      <c r="R253" s="39">
        <v>13</v>
      </c>
      <c r="S253" s="401" t="str">
        <f>IF(P253&lt;&gt;"",IF(P253&gt;R253,IF(P254&gt;R254,"○",IF(P255&gt;R255,"○","×")),IF(P254&gt;R254,IF(P255&gt;R255,"○","×"),"×")),"")</f>
        <v>○</v>
      </c>
      <c r="T253" s="373" t="s">
        <v>387</v>
      </c>
      <c r="U253" s="374"/>
      <c r="V253" s="374"/>
      <c r="W253" s="375"/>
      <c r="X253" s="1"/>
      <c r="Y253" s="25"/>
      <c r="Z253" s="24"/>
      <c r="AA253" s="25"/>
      <c r="AB253" s="24"/>
      <c r="AC253" s="23"/>
      <c r="AD253" s="24"/>
      <c r="AE253" s="24"/>
      <c r="AF253" s="23"/>
      <c r="AG253" s="88"/>
      <c r="AH253" s="88"/>
      <c r="AI253" s="88"/>
      <c r="AJ253" s="88"/>
      <c r="AK253" s="88"/>
      <c r="AL253" s="88"/>
      <c r="AM253" s="123" t="s">
        <v>210</v>
      </c>
      <c r="AN253" s="118" t="s">
        <v>211</v>
      </c>
      <c r="AO253" s="30">
        <f>IF(AY247="","",AY247)</f>
        <v>15</v>
      </c>
      <c r="AP253" s="32" t="str">
        <f t="shared" si="87"/>
        <v>-</v>
      </c>
      <c r="AQ253" s="153">
        <f>IF(AW247="","",AW247)</f>
        <v>9</v>
      </c>
      <c r="AR253" s="281" t="str">
        <f>IF(AZ247="","",IF(AZ247="○","×",IF(AZ247="×","○")))</f>
        <v>×</v>
      </c>
      <c r="AS253" s="29">
        <f>IF(AY250="","",AY250)</f>
        <v>15</v>
      </c>
      <c r="AT253" s="10" t="str">
        <f t="shared" ref="AT253:AT258" si="89">IF(AS253="","","-")</f>
        <v>-</v>
      </c>
      <c r="AU253" s="153">
        <f>IF(AW250="","",AW250)</f>
        <v>11</v>
      </c>
      <c r="AV253" s="281" t="str">
        <f>IF(AZ250="","",IF(AZ250="○","×",IF(AZ250="×","○")))</f>
        <v>○</v>
      </c>
      <c r="AW253" s="283"/>
      <c r="AX253" s="284"/>
      <c r="AY253" s="284"/>
      <c r="AZ253" s="285"/>
      <c r="BA253" s="40">
        <v>6</v>
      </c>
      <c r="BB253" s="10" t="str">
        <f t="shared" si="85"/>
        <v>-</v>
      </c>
      <c r="BC253" s="39">
        <v>15</v>
      </c>
      <c r="BD253" s="401" t="str">
        <f>IF(BA253&lt;&gt;"",IF(BA253&gt;BC253,IF(BA254&gt;BC254,"○",IF(BA255&gt;BC255,"○","×")),IF(BA254&gt;BC254,IF(BA255&gt;BC255,"○","×"),"×")),"")</f>
        <v>×</v>
      </c>
      <c r="BE253" s="373" t="s">
        <v>389</v>
      </c>
      <c r="BF253" s="374"/>
      <c r="BG253" s="374"/>
      <c r="BH253" s="375"/>
      <c r="BI253" s="1"/>
      <c r="BJ253" s="25"/>
      <c r="BK253" s="24"/>
      <c r="BL253" s="25"/>
      <c r="BM253" s="24"/>
      <c r="BN253" s="23"/>
      <c r="BO253" s="24"/>
      <c r="BP253" s="24"/>
      <c r="BQ253" s="23"/>
      <c r="BR253" s="137"/>
    </row>
    <row r="254" spans="2:70" ht="9.9499999999999993" customHeight="1" x14ac:dyDescent="0.15">
      <c r="B254" s="123" t="s">
        <v>282</v>
      </c>
      <c r="C254" s="118" t="s">
        <v>279</v>
      </c>
      <c r="D254" s="30">
        <f>IF(N248="","",N248)</f>
        <v>15</v>
      </c>
      <c r="E254" s="10" t="str">
        <f t="shared" si="86"/>
        <v>-</v>
      </c>
      <c r="F254" s="153">
        <f>IF(L248="","",L248)</f>
        <v>13</v>
      </c>
      <c r="G254" s="282" t="str">
        <f>IF(I251="","",I251)</f>
        <v/>
      </c>
      <c r="H254" s="29">
        <f>IF(N251="","",N251)</f>
        <v>15</v>
      </c>
      <c r="I254" s="10" t="str">
        <f t="shared" si="88"/>
        <v>-</v>
      </c>
      <c r="J254" s="153">
        <f>IF(L251="","",L251)</f>
        <v>10</v>
      </c>
      <c r="K254" s="282" t="str">
        <f>IF(M251="","",M251)</f>
        <v>-</v>
      </c>
      <c r="L254" s="286"/>
      <c r="M254" s="287"/>
      <c r="N254" s="287"/>
      <c r="O254" s="288"/>
      <c r="P254" s="40">
        <v>15</v>
      </c>
      <c r="Q254" s="10" t="str">
        <f t="shared" si="83"/>
        <v>-</v>
      </c>
      <c r="R254" s="39">
        <v>8</v>
      </c>
      <c r="S254" s="401"/>
      <c r="T254" s="376"/>
      <c r="U254" s="377"/>
      <c r="V254" s="377"/>
      <c r="W254" s="378"/>
      <c r="X254" s="1"/>
      <c r="Y254" s="25">
        <f>COUNTIF(D253:S255,"○")</f>
        <v>3</v>
      </c>
      <c r="Z254" s="24">
        <f>COUNTIF(D253:S255,"×")</f>
        <v>0</v>
      </c>
      <c r="AA254" s="18">
        <f>(IF((D253&gt;F253),1,0))+(IF((D254&gt;F254),1,0))+(IF((D255&gt;F255),1,0))+(IF((H253&gt;J253),1,0))+(IF((H254&gt;J254),1,0))+(IF((H255&gt;J255),1,0))+(IF((L253&gt;N253),1,0))+(IF((L254&gt;N254),1,0))+(IF((L255&gt;N255),1,0))+(IF((P253&gt;R253),1,0))+(IF((P254&gt;R254),1,0))+(IF((P255&gt;R255),1,0))</f>
        <v>6</v>
      </c>
      <c r="AB254" s="6">
        <f>(IF((D253&lt;F253),1,0))+(IF((D254&lt;F254),1,0))+(IF((D255&lt;F255),1,0))+(IF((H253&lt;J253),1,0))+(IF((H254&lt;J254),1,0))+(IF((H255&lt;J255),1,0))+(IF((L253&lt;N253),1,0))+(IF((L254&lt;N254),1,0))+(IF((L255&lt;N255),1,0))+(IF((P253&lt;R253),1,0))+(IF((P254&lt;R254),1,0))+(IF((P255&lt;R255),1,0))</f>
        <v>0</v>
      </c>
      <c r="AC254" s="17">
        <f>AA254-AB254</f>
        <v>6</v>
      </c>
      <c r="AD254" s="24">
        <f>SUM(D253:D255,H253:H255,L253:L255,P253:P255)</f>
        <v>93</v>
      </c>
      <c r="AE254" s="24">
        <f>SUM(F253:F255,J253:J255,N253:N255,R253:R255)</f>
        <v>65</v>
      </c>
      <c r="AF254" s="23">
        <f>AD254-AE254</f>
        <v>28</v>
      </c>
      <c r="AG254" s="88"/>
      <c r="AH254" s="88"/>
      <c r="AI254" s="88"/>
      <c r="AJ254" s="88"/>
      <c r="AK254" s="88"/>
      <c r="AL254" s="88"/>
      <c r="AM254" s="123" t="s">
        <v>212</v>
      </c>
      <c r="AN254" s="118" t="s">
        <v>213</v>
      </c>
      <c r="AO254" s="30">
        <f>IF(AY248="","",AY248)</f>
        <v>10</v>
      </c>
      <c r="AP254" s="10" t="str">
        <f t="shared" si="87"/>
        <v>-</v>
      </c>
      <c r="AQ254" s="153">
        <f>IF(AW248="","",AW248)</f>
        <v>15</v>
      </c>
      <c r="AR254" s="282" t="str">
        <f>IF(AT251="","",AT251)</f>
        <v/>
      </c>
      <c r="AS254" s="29">
        <f>IF(AY251="","",AY251)</f>
        <v>15</v>
      </c>
      <c r="AT254" s="10" t="str">
        <f t="shared" si="89"/>
        <v>-</v>
      </c>
      <c r="AU254" s="153">
        <f>IF(AW251="","",AW251)</f>
        <v>5</v>
      </c>
      <c r="AV254" s="282" t="str">
        <f>IF(AX251="","",AX251)</f>
        <v>-</v>
      </c>
      <c r="AW254" s="286"/>
      <c r="AX254" s="287"/>
      <c r="AY254" s="287"/>
      <c r="AZ254" s="288"/>
      <c r="BA254" s="40">
        <v>9</v>
      </c>
      <c r="BB254" s="10" t="str">
        <f t="shared" si="85"/>
        <v>-</v>
      </c>
      <c r="BC254" s="39">
        <v>15</v>
      </c>
      <c r="BD254" s="401"/>
      <c r="BE254" s="376"/>
      <c r="BF254" s="377"/>
      <c r="BG254" s="377"/>
      <c r="BH254" s="378"/>
      <c r="BI254" s="1"/>
      <c r="BJ254" s="25">
        <f>COUNTIF(AO253:BD255,"○")</f>
        <v>1</v>
      </c>
      <c r="BK254" s="24">
        <f>COUNTIF(AO253:BD255,"×")</f>
        <v>2</v>
      </c>
      <c r="BL254" s="18">
        <f>(IF((AO253&gt;AQ253),1,0))+(IF((AO254&gt;AQ254),1,0))+(IF((AO255&gt;AQ255),1,0))+(IF((AS253&gt;AU253),1,0))+(IF((AS254&gt;AU254),1,0))+(IF((AS255&gt;AU255),1,0))+(IF((AW253&gt;AY253),1,0))+(IF((AW254&gt;AY254),1,0))+(IF((AW255&gt;AY255),1,0))+(IF((BA253&gt;BC253),1,0))+(IF((BA254&gt;BC254),1,0))+(IF((BA255&gt;BC255),1,0))</f>
        <v>3</v>
      </c>
      <c r="BM254" s="6">
        <f>(IF((AO253&lt;AQ253),1,0))+(IF((AO254&lt;AQ254),1,0))+(IF((AO255&lt;AQ255),1,0))+(IF((AS253&lt;AU253),1,0))+(IF((AS254&lt;AU254),1,0))+(IF((AS255&lt;AU255),1,0))+(IF((AW253&lt;AY253),1,0))+(IF((AW254&lt;AY254),1,0))+(IF((AW255&lt;AY255),1,0))+(IF((BA253&lt;BC253),1,0))+(IF((BA254&lt;BC254),1,0))+(IF((BA255&lt;BC255),1,0))</f>
        <v>4</v>
      </c>
      <c r="BN254" s="17">
        <f>BL254-BM254</f>
        <v>-1</v>
      </c>
      <c r="BO254" s="24">
        <f>SUM(AO253:AO255,AS253:AS255,AW253:AW255,BA253:BA255)</f>
        <v>76</v>
      </c>
      <c r="BP254" s="24">
        <f>SUM(AQ253:AQ255,AU253:AU255,AY253:AY255,BC253:BC255)</f>
        <v>85</v>
      </c>
      <c r="BQ254" s="23">
        <f>BO254-BP254</f>
        <v>-9</v>
      </c>
      <c r="BR254" s="137"/>
    </row>
    <row r="255" spans="2:70" ht="9.9499999999999993" customHeight="1" x14ac:dyDescent="0.15">
      <c r="B255" s="119"/>
      <c r="C255" s="120" t="s">
        <v>97</v>
      </c>
      <c r="D255" s="38" t="str">
        <f>IF(N249="","",N249)</f>
        <v/>
      </c>
      <c r="E255" s="37" t="str">
        <f t="shared" si="86"/>
        <v/>
      </c>
      <c r="F255" s="35" t="str">
        <f>IF(L249="","",L249)</f>
        <v/>
      </c>
      <c r="G255" s="313" t="str">
        <f>IF(I252="","",I252)</f>
        <v/>
      </c>
      <c r="H255" s="36" t="str">
        <f>IF(N252="","",N252)</f>
        <v/>
      </c>
      <c r="I255" s="10" t="str">
        <f t="shared" si="88"/>
        <v/>
      </c>
      <c r="J255" s="35" t="str">
        <f>IF(L252="","",L252)</f>
        <v/>
      </c>
      <c r="K255" s="313" t="str">
        <f>IF(M252="","",M252)</f>
        <v/>
      </c>
      <c r="L255" s="314"/>
      <c r="M255" s="315"/>
      <c r="N255" s="315"/>
      <c r="O255" s="316"/>
      <c r="P255" s="34"/>
      <c r="Q255" s="10" t="str">
        <f t="shared" si="83"/>
        <v/>
      </c>
      <c r="R255" s="33"/>
      <c r="S255" s="402"/>
      <c r="T255" s="8">
        <f>Y254</f>
        <v>3</v>
      </c>
      <c r="U255" s="2" t="s">
        <v>3</v>
      </c>
      <c r="V255" s="2">
        <f>Z254</f>
        <v>0</v>
      </c>
      <c r="W255" s="7" t="s">
        <v>2</v>
      </c>
      <c r="X255" s="1"/>
      <c r="Y255" s="25"/>
      <c r="Z255" s="24"/>
      <c r="AA255" s="25"/>
      <c r="AB255" s="24"/>
      <c r="AC255" s="23"/>
      <c r="AD255" s="24"/>
      <c r="AE255" s="24"/>
      <c r="AF255" s="23"/>
      <c r="AG255" s="90"/>
      <c r="AH255" s="90"/>
      <c r="AI255" s="90"/>
      <c r="AJ255" s="90"/>
      <c r="AK255" s="90"/>
      <c r="AL255" s="90"/>
      <c r="AM255" s="119"/>
      <c r="AN255" s="120" t="s">
        <v>92</v>
      </c>
      <c r="AO255" s="38">
        <f>IF(AY249="","",AY249)</f>
        <v>6</v>
      </c>
      <c r="AP255" s="37" t="str">
        <f t="shared" si="87"/>
        <v>-</v>
      </c>
      <c r="AQ255" s="35">
        <f>IF(AW249="","",AW249)</f>
        <v>15</v>
      </c>
      <c r="AR255" s="313" t="str">
        <f>IF(AT252="","",AT252)</f>
        <v/>
      </c>
      <c r="AS255" s="36" t="str">
        <f>IF(AY252="","",AY252)</f>
        <v/>
      </c>
      <c r="AT255" s="10" t="str">
        <f t="shared" si="89"/>
        <v/>
      </c>
      <c r="AU255" s="35" t="str">
        <f>IF(AW252="","",AW252)</f>
        <v/>
      </c>
      <c r="AV255" s="313" t="str">
        <f>IF(AX252="","",AX252)</f>
        <v/>
      </c>
      <c r="AW255" s="314"/>
      <c r="AX255" s="315"/>
      <c r="AY255" s="315"/>
      <c r="AZ255" s="316"/>
      <c r="BA255" s="34"/>
      <c r="BB255" s="10" t="str">
        <f t="shared" si="85"/>
        <v/>
      </c>
      <c r="BC255" s="33"/>
      <c r="BD255" s="402"/>
      <c r="BE255" s="8">
        <f>BJ254</f>
        <v>1</v>
      </c>
      <c r="BF255" s="2" t="s">
        <v>3</v>
      </c>
      <c r="BG255" s="2">
        <f>BK254</f>
        <v>2</v>
      </c>
      <c r="BH255" s="7" t="s">
        <v>2</v>
      </c>
      <c r="BI255" s="1"/>
      <c r="BJ255" s="25"/>
      <c r="BK255" s="24"/>
      <c r="BL255" s="25"/>
      <c r="BM255" s="24"/>
      <c r="BN255" s="23"/>
      <c r="BO255" s="24"/>
      <c r="BP255" s="24"/>
      <c r="BQ255" s="23"/>
      <c r="BR255" s="90"/>
    </row>
    <row r="256" spans="2:70" ht="9.9499999999999993" customHeight="1" x14ac:dyDescent="0.15">
      <c r="B256" s="124" t="s">
        <v>198</v>
      </c>
      <c r="C256" s="121" t="s">
        <v>47</v>
      </c>
      <c r="D256" s="30">
        <f>IF(R247="","",R247)</f>
        <v>7</v>
      </c>
      <c r="E256" s="10" t="str">
        <f t="shared" si="86"/>
        <v>-</v>
      </c>
      <c r="F256" s="153">
        <f>IF(P247="","",P247)</f>
        <v>15</v>
      </c>
      <c r="G256" s="281" t="str">
        <f>IF(S247="","",IF(S247="○","×",IF(S247="×","○")))</f>
        <v>×</v>
      </c>
      <c r="H256" s="29">
        <f>IF(R250="","",R250)</f>
        <v>15</v>
      </c>
      <c r="I256" s="32" t="str">
        <f t="shared" si="88"/>
        <v>-</v>
      </c>
      <c r="J256" s="153">
        <f>IF(P250="","",P250)</f>
        <v>12</v>
      </c>
      <c r="K256" s="281" t="str">
        <f>IF(S250="","",IF(S250="○","×",IF(S250="×","○")))</f>
        <v>×</v>
      </c>
      <c r="L256" s="31">
        <f>IF(R253="","",R253)</f>
        <v>13</v>
      </c>
      <c r="M256" s="10" t="str">
        <f>IF(L256="","","-")</f>
        <v>-</v>
      </c>
      <c r="N256" s="152">
        <f>IF(P253="","",P253)</f>
        <v>15</v>
      </c>
      <c r="O256" s="281" t="str">
        <f>IF(S253="","",IF(S253="○","×",IF(S253="×","○")))</f>
        <v>×</v>
      </c>
      <c r="P256" s="283"/>
      <c r="Q256" s="284"/>
      <c r="R256" s="284"/>
      <c r="S256" s="368"/>
      <c r="T256" s="373" t="s">
        <v>390</v>
      </c>
      <c r="U256" s="374"/>
      <c r="V256" s="374"/>
      <c r="W256" s="375"/>
      <c r="X256" s="1"/>
      <c r="Y256" s="147"/>
      <c r="Z256" s="148"/>
      <c r="AA256" s="147"/>
      <c r="AB256" s="148"/>
      <c r="AC256" s="21"/>
      <c r="AD256" s="148"/>
      <c r="AE256" s="148"/>
      <c r="AF256" s="21"/>
      <c r="AG256" s="88"/>
      <c r="AH256" s="88"/>
      <c r="AI256" s="88"/>
      <c r="AJ256" s="88"/>
      <c r="AK256" s="88"/>
      <c r="AL256" s="88"/>
      <c r="AM256" s="124" t="s">
        <v>298</v>
      </c>
      <c r="AN256" s="121" t="s">
        <v>299</v>
      </c>
      <c r="AO256" s="30">
        <f>IF(BC247="","",BC247)</f>
        <v>15</v>
      </c>
      <c r="AP256" s="10" t="str">
        <f t="shared" si="87"/>
        <v>-</v>
      </c>
      <c r="AQ256" s="153">
        <f>IF(BA247="","",BA247)</f>
        <v>9</v>
      </c>
      <c r="AR256" s="281" t="str">
        <f>IF(BD247="","",IF(BD247="○","×",IF(BD247="×","○")))</f>
        <v>○</v>
      </c>
      <c r="AS256" s="29">
        <f>IF(BC250="","",BC250)</f>
        <v>15</v>
      </c>
      <c r="AT256" s="32" t="str">
        <f t="shared" si="89"/>
        <v>-</v>
      </c>
      <c r="AU256" s="153">
        <f>IF(BA250="","",BA250)</f>
        <v>12</v>
      </c>
      <c r="AV256" s="281" t="str">
        <f>IF(BD250="","",IF(BD250="○","×",IF(BD250="×","○")))</f>
        <v>○</v>
      </c>
      <c r="AW256" s="31">
        <f>IF(BC253="","",BC253)</f>
        <v>15</v>
      </c>
      <c r="AX256" s="10" t="str">
        <f>IF(AW256="","","-")</f>
        <v>-</v>
      </c>
      <c r="AY256" s="152">
        <f>IF(BA253="","",BA253)</f>
        <v>6</v>
      </c>
      <c r="AZ256" s="281" t="str">
        <f>IF(BD253="","",IF(BD253="○","×",IF(BD253="×","○")))</f>
        <v>○</v>
      </c>
      <c r="BA256" s="283"/>
      <c r="BB256" s="284"/>
      <c r="BC256" s="284"/>
      <c r="BD256" s="368"/>
      <c r="BE256" s="373" t="s">
        <v>387</v>
      </c>
      <c r="BF256" s="374"/>
      <c r="BG256" s="374"/>
      <c r="BH256" s="375"/>
      <c r="BI256" s="1"/>
      <c r="BJ256" s="147"/>
      <c r="BK256" s="148"/>
      <c r="BL256" s="147"/>
      <c r="BM256" s="148"/>
      <c r="BN256" s="21"/>
      <c r="BO256" s="148"/>
      <c r="BP256" s="148"/>
      <c r="BQ256" s="21"/>
      <c r="BR256" s="137"/>
    </row>
    <row r="257" spans="2:70" ht="9.9499999999999993" customHeight="1" x14ac:dyDescent="0.15">
      <c r="B257" s="123" t="s">
        <v>199</v>
      </c>
      <c r="C257" s="118" t="s">
        <v>47</v>
      </c>
      <c r="D257" s="30">
        <f>IF(R248="","",R248)</f>
        <v>7</v>
      </c>
      <c r="E257" s="10" t="str">
        <f t="shared" si="86"/>
        <v>-</v>
      </c>
      <c r="F257" s="153">
        <f>IF(P248="","",P248)</f>
        <v>15</v>
      </c>
      <c r="G257" s="282" t="str">
        <f>IF(I254="","",I254)</f>
        <v>-</v>
      </c>
      <c r="H257" s="29">
        <f>IF(R251="","",R251)</f>
        <v>10</v>
      </c>
      <c r="I257" s="10" t="str">
        <f t="shared" si="88"/>
        <v>-</v>
      </c>
      <c r="J257" s="153">
        <f>IF(P251="","",P251)</f>
        <v>15</v>
      </c>
      <c r="K257" s="282" t="str">
        <f>IF(M254="","",M254)</f>
        <v/>
      </c>
      <c r="L257" s="29">
        <f>IF(R254="","",R254)</f>
        <v>8</v>
      </c>
      <c r="M257" s="10" t="str">
        <f>IF(L257="","","-")</f>
        <v>-</v>
      </c>
      <c r="N257" s="153">
        <f>IF(P254="","",P254)</f>
        <v>15</v>
      </c>
      <c r="O257" s="282" t="str">
        <f>IF(Q254="","",Q254)</f>
        <v>-</v>
      </c>
      <c r="P257" s="286"/>
      <c r="Q257" s="287"/>
      <c r="R257" s="287"/>
      <c r="S257" s="369"/>
      <c r="T257" s="376"/>
      <c r="U257" s="377"/>
      <c r="V257" s="377"/>
      <c r="W257" s="378"/>
      <c r="X257" s="1"/>
      <c r="Y257" s="25">
        <f>COUNTIF(D256:S258,"○")</f>
        <v>0</v>
      </c>
      <c r="Z257" s="24">
        <f>COUNTIF(D256:S258,"×")</f>
        <v>3</v>
      </c>
      <c r="AA257" s="18">
        <f>(IF((D256&gt;F256),1,0))+(IF((D257&gt;F257),1,0))+(IF((D258&gt;F258),1,0))+(IF((H256&gt;J256),1,0))+(IF((H257&gt;J257),1,0))+(IF((H258&gt;J258),1,0))+(IF((L256&gt;N256),1,0))+(IF((L257&gt;N257),1,0))+(IF((L258&gt;N258),1,0))+(IF((P256&gt;R256),1,0))+(IF((P257&gt;R257),1,0))+(IF((P258&gt;R258),1,0))</f>
        <v>1</v>
      </c>
      <c r="AB257" s="6">
        <f>(IF((D256&lt;F256),1,0))+(IF((D257&lt;F257),1,0))+(IF((D258&lt;F258),1,0))+(IF((H256&lt;J256),1,0))+(IF((H257&lt;J257),1,0))+(IF((H258&lt;J258),1,0))+(IF((L256&lt;N256),1,0))+(IF((L257&lt;N257),1,0))+(IF((L258&lt;N258),1,0))+(IF((P256&lt;R256),1,0))+(IF((P257&lt;R257),1,0))+(IF((P258&lt;R258),1,0))</f>
        <v>6</v>
      </c>
      <c r="AC257" s="17">
        <f>AA257-AB257</f>
        <v>-5</v>
      </c>
      <c r="AD257" s="24">
        <f>SUM(D256:D258,H256:H258,L256:L258,P256:P258)</f>
        <v>65</v>
      </c>
      <c r="AE257" s="24">
        <f>SUM(F256:F258,J256:J258,N256:N258,R256:R258)</f>
        <v>102</v>
      </c>
      <c r="AF257" s="23">
        <f>AD257-AE257</f>
        <v>-37</v>
      </c>
      <c r="AG257" s="88"/>
      <c r="AH257" s="88"/>
      <c r="AI257" s="88"/>
      <c r="AJ257" s="88"/>
      <c r="AK257" s="88"/>
      <c r="AL257" s="88"/>
      <c r="AM257" s="123" t="s">
        <v>300</v>
      </c>
      <c r="AN257" s="118" t="s">
        <v>301</v>
      </c>
      <c r="AO257" s="30">
        <f>IF(BC248="","",BC248)</f>
        <v>15</v>
      </c>
      <c r="AP257" s="10" t="str">
        <f t="shared" si="87"/>
        <v>-</v>
      </c>
      <c r="AQ257" s="153">
        <f>IF(BA248="","",BA248)</f>
        <v>12</v>
      </c>
      <c r="AR257" s="282" t="str">
        <f>IF(AT254="","",AT254)</f>
        <v>-</v>
      </c>
      <c r="AS257" s="29">
        <f>IF(BC251="","",BC251)</f>
        <v>15</v>
      </c>
      <c r="AT257" s="10" t="str">
        <f t="shared" si="89"/>
        <v>-</v>
      </c>
      <c r="AU257" s="153">
        <f>IF(BA251="","",BA251)</f>
        <v>9</v>
      </c>
      <c r="AV257" s="282" t="str">
        <f>IF(AX254="","",AX254)</f>
        <v/>
      </c>
      <c r="AW257" s="29">
        <f>IF(BC254="","",BC254)</f>
        <v>15</v>
      </c>
      <c r="AX257" s="10" t="str">
        <f>IF(AW257="","","-")</f>
        <v>-</v>
      </c>
      <c r="AY257" s="153">
        <f>IF(BA254="","",BA254)</f>
        <v>9</v>
      </c>
      <c r="AZ257" s="282" t="str">
        <f>IF(BB254="","",BB254)</f>
        <v>-</v>
      </c>
      <c r="BA257" s="286"/>
      <c r="BB257" s="287"/>
      <c r="BC257" s="287"/>
      <c r="BD257" s="369"/>
      <c r="BE257" s="376"/>
      <c r="BF257" s="377"/>
      <c r="BG257" s="377"/>
      <c r="BH257" s="378"/>
      <c r="BI257" s="1"/>
      <c r="BJ257" s="25">
        <f>COUNTIF(AO256:BD258,"○")</f>
        <v>3</v>
      </c>
      <c r="BK257" s="24">
        <f>COUNTIF(AO256:BD258,"×")</f>
        <v>0</v>
      </c>
      <c r="BL257" s="18">
        <f>(IF((AO256&gt;AQ256),1,0))+(IF((AO257&gt;AQ257),1,0))+(IF((AO258&gt;AQ258),1,0))+(IF((AS256&gt;AU256),1,0))+(IF((AS257&gt;AU257),1,0))+(IF((AS258&gt;AU258),1,0))+(IF((AW256&gt;AY256),1,0))+(IF((AW257&gt;AY257),1,0))+(IF((AW258&gt;AY258),1,0))+(IF((BA256&gt;BC256),1,0))+(IF((BA257&gt;BC257),1,0))+(IF((BA258&gt;BC258),1,0))</f>
        <v>6</v>
      </c>
      <c r="BM257" s="6">
        <f>(IF((AO256&lt;AQ256),1,0))+(IF((AO257&lt;AQ257),1,0))+(IF((AO258&lt;AQ258),1,0))+(IF((AS256&lt;AU256),1,0))+(IF((AS257&lt;AU257),1,0))+(IF((AS258&lt;AU258),1,0))+(IF((AW256&lt;AY256),1,0))+(IF((AW257&lt;AY257),1,0))+(IF((AW258&lt;AY258),1,0))+(IF((BA256&lt;BC256),1,0))+(IF((BA257&lt;BC257),1,0))+(IF((BA258&lt;BC258),1,0))</f>
        <v>0</v>
      </c>
      <c r="BN257" s="17">
        <f>BL257-BM257</f>
        <v>6</v>
      </c>
      <c r="BO257" s="24">
        <f>SUM(AO256:AO258,AS256:AS258,AW256:AW258,BA256:BA258)</f>
        <v>90</v>
      </c>
      <c r="BP257" s="24">
        <f>SUM(AQ256:AQ258,AU256:AU258,AY256:AY258,BC256:BC258)</f>
        <v>57</v>
      </c>
      <c r="BQ257" s="23">
        <f>BO257-BP257</f>
        <v>33</v>
      </c>
      <c r="BR257" s="137"/>
    </row>
    <row r="258" spans="2:70" ht="9.9499999999999993" customHeight="1" thickBot="1" x14ac:dyDescent="0.2">
      <c r="B258" s="126"/>
      <c r="C258" s="127" t="s">
        <v>154</v>
      </c>
      <c r="D258" s="28" t="str">
        <f>IF(R249="","",R249)</f>
        <v/>
      </c>
      <c r="E258" s="26" t="str">
        <f t="shared" si="86"/>
        <v/>
      </c>
      <c r="F258" s="154" t="str">
        <f>IF(P249="","",P249)</f>
        <v/>
      </c>
      <c r="G258" s="367" t="str">
        <f>IF(I255="","",I255)</f>
        <v/>
      </c>
      <c r="H258" s="27">
        <f>IF(R252="","",R252)</f>
        <v>5</v>
      </c>
      <c r="I258" s="26" t="str">
        <f t="shared" si="88"/>
        <v>-</v>
      </c>
      <c r="J258" s="154">
        <f>IF(P252="","",P252)</f>
        <v>15</v>
      </c>
      <c r="K258" s="367" t="str">
        <f>IF(M255="","",M255)</f>
        <v/>
      </c>
      <c r="L258" s="27" t="str">
        <f>IF(R255="","",R255)</f>
        <v/>
      </c>
      <c r="M258" s="26" t="str">
        <f>IF(L258="","","-")</f>
        <v/>
      </c>
      <c r="N258" s="154" t="str">
        <f>IF(P255="","",P255)</f>
        <v/>
      </c>
      <c r="O258" s="367" t="str">
        <f>IF(Q255="","",Q255)</f>
        <v/>
      </c>
      <c r="P258" s="370"/>
      <c r="Q258" s="371"/>
      <c r="R258" s="371"/>
      <c r="S258" s="372"/>
      <c r="T258" s="5">
        <f>Y257</f>
        <v>0</v>
      </c>
      <c r="U258" s="4" t="s">
        <v>3</v>
      </c>
      <c r="V258" s="4">
        <f>Z257</f>
        <v>3</v>
      </c>
      <c r="W258" s="3" t="s">
        <v>2</v>
      </c>
      <c r="X258" s="1"/>
      <c r="Y258" s="14"/>
      <c r="Z258" s="13"/>
      <c r="AA258" s="14"/>
      <c r="AB258" s="13"/>
      <c r="AC258" s="12"/>
      <c r="AD258" s="13"/>
      <c r="AE258" s="13"/>
      <c r="AF258" s="12"/>
      <c r="AG258" s="90"/>
      <c r="AH258" s="90"/>
      <c r="AI258" s="90"/>
      <c r="AJ258" s="90"/>
      <c r="AK258" s="90"/>
      <c r="AL258" s="90"/>
      <c r="AM258" s="126"/>
      <c r="AN258" s="127"/>
      <c r="AO258" s="28" t="str">
        <f>IF(BC249="","",BC249)</f>
        <v/>
      </c>
      <c r="AP258" s="26" t="str">
        <f t="shared" si="87"/>
        <v/>
      </c>
      <c r="AQ258" s="154" t="str">
        <f>IF(BA249="","",BA249)</f>
        <v/>
      </c>
      <c r="AR258" s="367" t="str">
        <f>IF(AT255="","",AT255)</f>
        <v/>
      </c>
      <c r="AS258" s="27" t="str">
        <f>IF(BC252="","",BC252)</f>
        <v/>
      </c>
      <c r="AT258" s="26" t="str">
        <f t="shared" si="89"/>
        <v/>
      </c>
      <c r="AU258" s="154" t="str">
        <f>IF(BA252="","",BA252)</f>
        <v/>
      </c>
      <c r="AV258" s="367" t="str">
        <f>IF(AX255="","",AX255)</f>
        <v/>
      </c>
      <c r="AW258" s="27" t="str">
        <f>IF(BC255="","",BC255)</f>
        <v/>
      </c>
      <c r="AX258" s="26" t="str">
        <f>IF(AW258="","","-")</f>
        <v/>
      </c>
      <c r="AY258" s="154" t="str">
        <f>IF(BA255="","",BA255)</f>
        <v/>
      </c>
      <c r="AZ258" s="367" t="str">
        <f>IF(BB255="","",BB255)</f>
        <v/>
      </c>
      <c r="BA258" s="370"/>
      <c r="BB258" s="371"/>
      <c r="BC258" s="371"/>
      <c r="BD258" s="372"/>
      <c r="BE258" s="5">
        <f>BJ257</f>
        <v>3</v>
      </c>
      <c r="BF258" s="4" t="s">
        <v>3</v>
      </c>
      <c r="BG258" s="4">
        <f>BK257</f>
        <v>0</v>
      </c>
      <c r="BH258" s="3" t="s">
        <v>2</v>
      </c>
      <c r="BI258" s="1"/>
      <c r="BJ258" s="14"/>
      <c r="BK258" s="13"/>
      <c r="BL258" s="14"/>
      <c r="BM258" s="13"/>
      <c r="BN258" s="12"/>
      <c r="BO258" s="13"/>
      <c r="BP258" s="13"/>
      <c r="BQ258" s="12"/>
      <c r="BR258" s="90"/>
    </row>
    <row r="259" spans="2:70" ht="3" customHeight="1" thickBot="1" x14ac:dyDescent="0.2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</row>
    <row r="260" spans="2:70" ht="9" customHeight="1" x14ac:dyDescent="0.15">
      <c r="B260" s="330" t="s">
        <v>382</v>
      </c>
      <c r="C260" s="331"/>
      <c r="D260" s="334" t="str">
        <f>B262</f>
        <v>高石直也</v>
      </c>
      <c r="E260" s="335"/>
      <c r="F260" s="335"/>
      <c r="G260" s="336"/>
      <c r="H260" s="337" t="str">
        <f>B265</f>
        <v>江頭雅彦</v>
      </c>
      <c r="I260" s="335"/>
      <c r="J260" s="335"/>
      <c r="K260" s="336"/>
      <c r="L260" s="337" t="str">
        <f>B268</f>
        <v>檜田伸一郎</v>
      </c>
      <c r="M260" s="335"/>
      <c r="N260" s="335"/>
      <c r="O260" s="336"/>
      <c r="P260" s="337" t="str">
        <f>B271</f>
        <v>佐藤元宣</v>
      </c>
      <c r="Q260" s="335"/>
      <c r="R260" s="335"/>
      <c r="S260" s="385"/>
      <c r="T260" s="360" t="s">
        <v>5</v>
      </c>
      <c r="U260" s="361"/>
      <c r="V260" s="361"/>
      <c r="W260" s="362"/>
      <c r="X260" s="1"/>
      <c r="Y260" s="413" t="s">
        <v>24</v>
      </c>
      <c r="Z260" s="414"/>
      <c r="AA260" s="413" t="s">
        <v>23</v>
      </c>
      <c r="AB260" s="415"/>
      <c r="AC260" s="414"/>
      <c r="AD260" s="416" t="s">
        <v>22</v>
      </c>
      <c r="AE260" s="417"/>
      <c r="AF260" s="418"/>
      <c r="AG260" s="131"/>
      <c r="AH260" s="131"/>
      <c r="AI260" s="131"/>
      <c r="AJ260" s="131"/>
      <c r="AK260" s="131"/>
      <c r="AL260" s="131"/>
      <c r="AM260" s="419"/>
      <c r="AN260" s="419"/>
      <c r="AO260" s="393"/>
      <c r="AP260" s="393"/>
      <c r="AQ260" s="393"/>
      <c r="AR260" s="393"/>
      <c r="AS260" s="393"/>
      <c r="AT260" s="393"/>
      <c r="AU260" s="393"/>
      <c r="AV260" s="393"/>
      <c r="AW260" s="393"/>
      <c r="AX260" s="393"/>
      <c r="AY260" s="393"/>
      <c r="AZ260" s="393"/>
      <c r="BA260" s="393"/>
      <c r="BB260" s="393"/>
      <c r="BC260" s="393"/>
      <c r="BD260" s="393"/>
      <c r="BE260" s="310"/>
      <c r="BF260" s="310"/>
      <c r="BG260" s="310"/>
      <c r="BH260" s="310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</row>
    <row r="261" spans="2:70" ht="9" customHeight="1" thickBot="1" x14ac:dyDescent="0.2">
      <c r="B261" s="332"/>
      <c r="C261" s="333"/>
      <c r="D261" s="363" t="str">
        <f>B263</f>
        <v>山田あゆみ</v>
      </c>
      <c r="E261" s="364"/>
      <c r="F261" s="364"/>
      <c r="G261" s="365"/>
      <c r="H261" s="366" t="str">
        <f>B266</f>
        <v>江頭恵美子</v>
      </c>
      <c r="I261" s="364"/>
      <c r="J261" s="364"/>
      <c r="K261" s="365"/>
      <c r="L261" s="366" t="str">
        <f>B269</f>
        <v>西川　綾</v>
      </c>
      <c r="M261" s="364"/>
      <c r="N261" s="364"/>
      <c r="O261" s="365"/>
      <c r="P261" s="366" t="str">
        <f>B272</f>
        <v>福田祐理子</v>
      </c>
      <c r="Q261" s="364"/>
      <c r="R261" s="364"/>
      <c r="S261" s="384"/>
      <c r="T261" s="349" t="s">
        <v>4</v>
      </c>
      <c r="U261" s="350"/>
      <c r="V261" s="350"/>
      <c r="W261" s="351"/>
      <c r="X261" s="1"/>
      <c r="Y261" s="149" t="s">
        <v>21</v>
      </c>
      <c r="Z261" s="150" t="s">
        <v>2</v>
      </c>
      <c r="AA261" s="149" t="s">
        <v>25</v>
      </c>
      <c r="AB261" s="150" t="s">
        <v>20</v>
      </c>
      <c r="AC261" s="151" t="s">
        <v>19</v>
      </c>
      <c r="AD261" s="150" t="s">
        <v>25</v>
      </c>
      <c r="AE261" s="150" t="s">
        <v>20</v>
      </c>
      <c r="AF261" s="151" t="s">
        <v>19</v>
      </c>
      <c r="AG261" s="131"/>
      <c r="AH261" s="131"/>
      <c r="AI261" s="131"/>
      <c r="AJ261" s="131"/>
      <c r="AK261" s="131"/>
      <c r="AL261" s="131"/>
      <c r="AM261" s="419"/>
      <c r="AN261" s="419"/>
      <c r="AO261" s="393"/>
      <c r="AP261" s="393"/>
      <c r="AQ261" s="393"/>
      <c r="AR261" s="393"/>
      <c r="AS261" s="393"/>
      <c r="AT261" s="393"/>
      <c r="AU261" s="393"/>
      <c r="AV261" s="393"/>
      <c r="AW261" s="393"/>
      <c r="AX261" s="393"/>
      <c r="AY261" s="393"/>
      <c r="AZ261" s="393"/>
      <c r="BA261" s="393"/>
      <c r="BB261" s="393"/>
      <c r="BC261" s="393"/>
      <c r="BD261" s="393"/>
      <c r="BE261" s="310"/>
      <c r="BF261" s="310"/>
      <c r="BG261" s="310"/>
      <c r="BH261" s="310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</row>
    <row r="262" spans="2:70" ht="9.9499999999999993" customHeight="1" x14ac:dyDescent="0.15">
      <c r="B262" s="117" t="s">
        <v>237</v>
      </c>
      <c r="C262" s="118" t="s">
        <v>238</v>
      </c>
      <c r="D262" s="352"/>
      <c r="E262" s="353"/>
      <c r="F262" s="353"/>
      <c r="G262" s="354"/>
      <c r="H262" s="40">
        <v>14</v>
      </c>
      <c r="I262" s="10" t="str">
        <f>IF(H262="","","-")</f>
        <v>-</v>
      </c>
      <c r="J262" s="39">
        <v>16</v>
      </c>
      <c r="K262" s="403" t="str">
        <f>IF(H262&lt;&gt;"",IF(H262&gt;J262,IF(H263&gt;J263,"○",IF(H264&gt;J264,"○","×")),IF(H263&gt;J263,IF(H264&gt;J264,"○","×"),"×")),"")</f>
        <v>×</v>
      </c>
      <c r="L262" s="40">
        <v>17</v>
      </c>
      <c r="M262" s="42" t="str">
        <f t="shared" ref="M262:M267" si="90">IF(L262="","","-")</f>
        <v>-</v>
      </c>
      <c r="N262" s="44">
        <v>19</v>
      </c>
      <c r="O262" s="403" t="str">
        <f>IF(L262&lt;&gt;"",IF(L262&gt;N262,IF(L263&gt;N263,"○",IF(L264&gt;N264,"○","×")),IF(L263&gt;N263,IF(L264&gt;N264,"○","×"),"×")),"")</f>
        <v>○</v>
      </c>
      <c r="P262" s="43">
        <v>15</v>
      </c>
      <c r="Q262" s="42" t="str">
        <f t="shared" ref="Q262:Q270" si="91">IF(P262="","","-")</f>
        <v>-</v>
      </c>
      <c r="R262" s="39">
        <v>6</v>
      </c>
      <c r="S262" s="404" t="str">
        <f>IF(P262&lt;&gt;"",IF(P262&gt;R262,IF(P263&gt;R263,"○",IF(P264&gt;R264,"○","×")),IF(P263&gt;R263,IF(P264&gt;R264,"○","×"),"×")),"")</f>
        <v>○</v>
      </c>
      <c r="T262" s="394" t="s">
        <v>388</v>
      </c>
      <c r="U262" s="395"/>
      <c r="V262" s="395"/>
      <c r="W262" s="396"/>
      <c r="X262" s="1"/>
      <c r="Y262" s="25"/>
      <c r="Z262" s="24"/>
      <c r="AA262" s="147"/>
      <c r="AB262" s="148"/>
      <c r="AC262" s="21"/>
      <c r="AD262" s="24"/>
      <c r="AE262" s="24"/>
      <c r="AF262" s="23"/>
      <c r="AG262" s="137"/>
      <c r="AH262" s="137"/>
      <c r="AI262" s="137"/>
      <c r="AJ262" s="137"/>
      <c r="AK262" s="137"/>
      <c r="AL262" s="137"/>
      <c r="AM262" s="72"/>
      <c r="AN262" s="63"/>
      <c r="AO262" s="420"/>
      <c r="AP262" s="420"/>
      <c r="AQ262" s="420"/>
      <c r="AR262" s="420"/>
      <c r="AS262" s="420"/>
      <c r="AT262" s="420"/>
      <c r="AU262" s="420"/>
      <c r="AV262" s="420"/>
      <c r="AW262" s="420"/>
      <c r="AX262" s="420"/>
      <c r="AY262" s="420"/>
      <c r="AZ262" s="420"/>
      <c r="BA262" s="420"/>
      <c r="BB262" s="420"/>
      <c r="BC262" s="420"/>
      <c r="BD262" s="420"/>
      <c r="BE262" s="421"/>
      <c r="BF262" s="421"/>
      <c r="BG262" s="421"/>
      <c r="BH262" s="421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</row>
    <row r="263" spans="2:70" ht="9.9499999999999993" customHeight="1" x14ac:dyDescent="0.15">
      <c r="B263" s="117" t="s">
        <v>239</v>
      </c>
      <c r="C263" s="118" t="s">
        <v>238</v>
      </c>
      <c r="D263" s="355"/>
      <c r="E263" s="287"/>
      <c r="F263" s="287"/>
      <c r="G263" s="288"/>
      <c r="H263" s="40">
        <v>15</v>
      </c>
      <c r="I263" s="10" t="str">
        <f>IF(H263="","","-")</f>
        <v>-</v>
      </c>
      <c r="J263" s="41">
        <v>10</v>
      </c>
      <c r="K263" s="398"/>
      <c r="L263" s="40">
        <v>15</v>
      </c>
      <c r="M263" s="10" t="str">
        <f t="shared" si="90"/>
        <v>-</v>
      </c>
      <c r="N263" s="39">
        <v>7</v>
      </c>
      <c r="O263" s="398"/>
      <c r="P263" s="40">
        <v>15</v>
      </c>
      <c r="Q263" s="10" t="str">
        <f t="shared" si="91"/>
        <v>-</v>
      </c>
      <c r="R263" s="39">
        <v>8</v>
      </c>
      <c r="S263" s="401"/>
      <c r="T263" s="376"/>
      <c r="U263" s="377"/>
      <c r="V263" s="377"/>
      <c r="W263" s="378"/>
      <c r="X263" s="1"/>
      <c r="Y263" s="25">
        <f>COUNTIF(D262:S264,"○")</f>
        <v>2</v>
      </c>
      <c r="Z263" s="24">
        <f>COUNTIF(D262:S264,"×")</f>
        <v>1</v>
      </c>
      <c r="AA263" s="18">
        <f>(IF((D262&gt;F262),1,0))+(IF((D263&gt;F263),1,0))+(IF((D264&gt;F264),1,0))+(IF((H262&gt;J262),1,0))+(IF((H263&gt;J263),1,0))+(IF((H264&gt;J264),1,0))+(IF((L262&gt;N262),1,0))+(IF((L263&gt;N263),1,0))+(IF((L264&gt;N264),1,0))+(IF((P262&gt;R262),1,0))+(IF((P263&gt;R263),1,0))+(IF((P264&gt;R264),1,0))</f>
        <v>5</v>
      </c>
      <c r="AB263" s="6">
        <f>(IF((D262&lt;F262),1,0))+(IF((D263&lt;F263),1,0))+(IF((D264&lt;F264),1,0))+(IF((H262&lt;J262),1,0))+(IF((H263&lt;J263),1,0))+(IF((H264&lt;J264),1,0))+(IF((L262&lt;N262),1,0))+(IF((L263&lt;N263),1,0))+(IF((L264&lt;N264),1,0))+(IF((P262&lt;R262),1,0))+(IF((P263&lt;R263),1,0))+(IF((P264&lt;R264),1,0))</f>
        <v>3</v>
      </c>
      <c r="AC263" s="17">
        <f>AA263-AB263</f>
        <v>2</v>
      </c>
      <c r="AD263" s="24">
        <f>SUM(D262:D264,H262:H264,L262:L264,P262:P264)</f>
        <v>112</v>
      </c>
      <c r="AE263" s="24">
        <f>SUM(F262:F264,J262:J264,N262:N264,R262:R264)</f>
        <v>92</v>
      </c>
      <c r="AF263" s="23">
        <f>AD263-AE263</f>
        <v>20</v>
      </c>
      <c r="AG263" s="137"/>
      <c r="AH263" s="137"/>
      <c r="AI263" s="137"/>
      <c r="AJ263" s="137"/>
      <c r="AK263" s="137"/>
      <c r="AL263" s="137"/>
      <c r="AM263" s="72"/>
      <c r="AN263" s="63"/>
      <c r="AO263" s="420"/>
      <c r="AP263" s="420"/>
      <c r="AQ263" s="420"/>
      <c r="AR263" s="420"/>
      <c r="AS263" s="420"/>
      <c r="AT263" s="420"/>
      <c r="AU263" s="420"/>
      <c r="AV263" s="420"/>
      <c r="AW263" s="420"/>
      <c r="AX263" s="420"/>
      <c r="AY263" s="420"/>
      <c r="AZ263" s="420"/>
      <c r="BA263" s="420"/>
      <c r="BB263" s="420"/>
      <c r="BC263" s="420"/>
      <c r="BD263" s="420"/>
      <c r="BE263" s="421"/>
      <c r="BF263" s="421"/>
      <c r="BG263" s="421"/>
      <c r="BH263" s="421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</row>
    <row r="264" spans="2:70" ht="9.9499999999999993" customHeight="1" x14ac:dyDescent="0.15">
      <c r="B264" s="119"/>
      <c r="C264" s="120" t="s">
        <v>26</v>
      </c>
      <c r="D264" s="356"/>
      <c r="E264" s="315"/>
      <c r="F264" s="315"/>
      <c r="G264" s="316"/>
      <c r="H264" s="34">
        <v>6</v>
      </c>
      <c r="I264" s="10" t="str">
        <f>IF(H264="","","-")</f>
        <v>-</v>
      </c>
      <c r="J264" s="33">
        <v>15</v>
      </c>
      <c r="K264" s="399"/>
      <c r="L264" s="34">
        <v>15</v>
      </c>
      <c r="M264" s="37" t="str">
        <f t="shared" si="90"/>
        <v>-</v>
      </c>
      <c r="N264" s="33">
        <v>11</v>
      </c>
      <c r="O264" s="398"/>
      <c r="P264" s="34"/>
      <c r="Q264" s="37" t="str">
        <f t="shared" si="91"/>
        <v/>
      </c>
      <c r="R264" s="33"/>
      <c r="S264" s="401"/>
      <c r="T264" s="8">
        <f>Y263</f>
        <v>2</v>
      </c>
      <c r="U264" s="2" t="s">
        <v>3</v>
      </c>
      <c r="V264" s="2">
        <f>Z263</f>
        <v>1</v>
      </c>
      <c r="W264" s="7" t="s">
        <v>2</v>
      </c>
      <c r="X264" s="1"/>
      <c r="Y264" s="25"/>
      <c r="Z264" s="24"/>
      <c r="AA264" s="25"/>
      <c r="AB264" s="24"/>
      <c r="AC264" s="23"/>
      <c r="AD264" s="24"/>
      <c r="AE264" s="24"/>
      <c r="AF264" s="23"/>
      <c r="AG264" s="90"/>
      <c r="AH264" s="90"/>
      <c r="AI264" s="90"/>
      <c r="AJ264" s="90"/>
      <c r="AK264" s="90"/>
      <c r="AL264" s="90"/>
      <c r="AM264" s="71"/>
      <c r="AN264" s="89"/>
      <c r="AO264" s="420"/>
      <c r="AP264" s="420"/>
      <c r="AQ264" s="420"/>
      <c r="AR264" s="420"/>
      <c r="AS264" s="420"/>
      <c r="AT264" s="420"/>
      <c r="AU264" s="420"/>
      <c r="AV264" s="420"/>
      <c r="AW264" s="420"/>
      <c r="AX264" s="420"/>
      <c r="AY264" s="420"/>
      <c r="AZ264" s="420"/>
      <c r="BA264" s="420"/>
      <c r="BB264" s="420"/>
      <c r="BC264" s="420"/>
      <c r="BD264" s="42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</row>
    <row r="265" spans="2:70" ht="9.9499999999999993" customHeight="1" x14ac:dyDescent="0.15">
      <c r="B265" s="117" t="s">
        <v>194</v>
      </c>
      <c r="C265" s="121" t="s">
        <v>46</v>
      </c>
      <c r="D265" s="30">
        <f>IF(J262="","",J262)</f>
        <v>16</v>
      </c>
      <c r="E265" s="10" t="str">
        <f t="shared" ref="E265:E273" si="92">IF(D265="","","-")</f>
        <v>-</v>
      </c>
      <c r="F265" s="153">
        <f>IF(H262="","",H262)</f>
        <v>14</v>
      </c>
      <c r="G265" s="281" t="str">
        <f>IF(K262="","",IF(K262="○","×",IF(K262="×","○")))</f>
        <v>○</v>
      </c>
      <c r="H265" s="283"/>
      <c r="I265" s="284"/>
      <c r="J265" s="284"/>
      <c r="K265" s="285"/>
      <c r="L265" s="40">
        <v>15</v>
      </c>
      <c r="M265" s="10" t="str">
        <f t="shared" si="90"/>
        <v>-</v>
      </c>
      <c r="N265" s="39">
        <v>8</v>
      </c>
      <c r="O265" s="397" t="str">
        <f>IF(L265&lt;&gt;"",IF(L265&gt;N265,IF(L266&gt;N266,"○",IF(L267&gt;N267,"○","×")),IF(L266&gt;N266,IF(L267&gt;N267,"○","×"),"×")),"")</f>
        <v>○</v>
      </c>
      <c r="P265" s="40">
        <v>15</v>
      </c>
      <c r="Q265" s="10" t="str">
        <f t="shared" si="91"/>
        <v>-</v>
      </c>
      <c r="R265" s="39">
        <v>9</v>
      </c>
      <c r="S265" s="400" t="str">
        <f>IF(P265&lt;&gt;"",IF(P265&gt;R265,IF(P266&gt;R266,"○",IF(P267&gt;R267,"○","×")),IF(P266&gt;R266,IF(P267&gt;R267,"○","×"),"×")),"")</f>
        <v>○</v>
      </c>
      <c r="T265" s="373" t="s">
        <v>387</v>
      </c>
      <c r="U265" s="374"/>
      <c r="V265" s="374"/>
      <c r="W265" s="375"/>
      <c r="X265" s="1"/>
      <c r="Y265" s="147"/>
      <c r="Z265" s="148"/>
      <c r="AA265" s="147"/>
      <c r="AB265" s="148"/>
      <c r="AC265" s="21"/>
      <c r="AD265" s="148"/>
      <c r="AE265" s="148"/>
      <c r="AF265" s="21"/>
      <c r="AG265" s="137"/>
      <c r="AH265" s="137"/>
      <c r="AI265" s="137"/>
      <c r="AJ265" s="137"/>
      <c r="AK265" s="137"/>
      <c r="AL265" s="137"/>
      <c r="AM265" s="71"/>
      <c r="AN265" s="104"/>
      <c r="AO265" s="136"/>
      <c r="AP265" s="91"/>
      <c r="AQ265" s="136"/>
      <c r="AR265" s="420"/>
      <c r="AS265" s="420"/>
      <c r="AT265" s="420"/>
      <c r="AU265" s="420"/>
      <c r="AV265" s="420"/>
      <c r="AW265" s="420"/>
      <c r="AX265" s="420"/>
      <c r="AY265" s="420"/>
      <c r="AZ265" s="420"/>
      <c r="BA265" s="420"/>
      <c r="BB265" s="420"/>
      <c r="BC265" s="420"/>
      <c r="BD265" s="420"/>
      <c r="BE265" s="421"/>
      <c r="BF265" s="421"/>
      <c r="BG265" s="421"/>
      <c r="BH265" s="421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</row>
    <row r="266" spans="2:70" ht="9.9499999999999993" customHeight="1" x14ac:dyDescent="0.15">
      <c r="B266" s="117" t="s">
        <v>195</v>
      </c>
      <c r="C266" s="118" t="s">
        <v>46</v>
      </c>
      <c r="D266" s="30">
        <f>IF(J263="","",J263)</f>
        <v>10</v>
      </c>
      <c r="E266" s="10" t="str">
        <f t="shared" si="92"/>
        <v>-</v>
      </c>
      <c r="F266" s="153">
        <f>IF(H263="","",H263)</f>
        <v>15</v>
      </c>
      <c r="G266" s="282" t="str">
        <f>IF(I263="","",I263)</f>
        <v>-</v>
      </c>
      <c r="H266" s="286"/>
      <c r="I266" s="287"/>
      <c r="J266" s="287"/>
      <c r="K266" s="288"/>
      <c r="L266" s="40">
        <v>15</v>
      </c>
      <c r="M266" s="10" t="str">
        <f t="shared" si="90"/>
        <v>-</v>
      </c>
      <c r="N266" s="39">
        <v>8</v>
      </c>
      <c r="O266" s="398"/>
      <c r="P266" s="40">
        <v>16</v>
      </c>
      <c r="Q266" s="10" t="str">
        <f t="shared" si="91"/>
        <v>-</v>
      </c>
      <c r="R266" s="39">
        <v>14</v>
      </c>
      <c r="S266" s="401"/>
      <c r="T266" s="376"/>
      <c r="U266" s="377"/>
      <c r="V266" s="377"/>
      <c r="W266" s="378"/>
      <c r="X266" s="1"/>
      <c r="Y266" s="25">
        <f>COUNTIF(D265:S267,"○")</f>
        <v>3</v>
      </c>
      <c r="Z266" s="24">
        <f>COUNTIF(D265:S267,"×")</f>
        <v>0</v>
      </c>
      <c r="AA266" s="18">
        <f>(IF((D265&gt;F265),1,0))+(IF((D266&gt;F266),1,0))+(IF((D267&gt;F267),1,0))+(IF((H265&gt;J265),1,0))+(IF((H266&gt;J266),1,0))+(IF((H267&gt;J267),1,0))+(IF((L265&gt;N265),1,0))+(IF((L266&gt;N266),1,0))+(IF((L267&gt;N267),1,0))+(IF((P265&gt;R265),1,0))+(IF((P266&gt;R266),1,0))+(IF((P267&gt;R267),1,0))</f>
        <v>6</v>
      </c>
      <c r="AB266" s="6">
        <f>(IF((D265&lt;F265),1,0))+(IF((D266&lt;F266),1,0))+(IF((D267&lt;F267),1,0))+(IF((H265&lt;J265),1,0))+(IF((H266&lt;J266),1,0))+(IF((H267&lt;J267),1,0))+(IF((L265&lt;N265),1,0))+(IF((L266&lt;N266),1,0))+(IF((L267&lt;N267),1,0))+(IF((P265&lt;R265),1,0))+(IF((P266&lt;R266),1,0))+(IF((P267&lt;R267),1,0))</f>
        <v>1</v>
      </c>
      <c r="AC266" s="17">
        <f>AA266-AB266</f>
        <v>5</v>
      </c>
      <c r="AD266" s="24">
        <f>SUM(D265:D267,H265:H267,L265:L267,P265:P267)</f>
        <v>102</v>
      </c>
      <c r="AE266" s="24">
        <f>SUM(F265:F267,J265:J267,N265:N267,R265:R267)</f>
        <v>74</v>
      </c>
      <c r="AF266" s="23">
        <f>AD266-AE266</f>
        <v>28</v>
      </c>
      <c r="AG266" s="137"/>
      <c r="AH266" s="137"/>
      <c r="AI266" s="137"/>
      <c r="AJ266" s="137"/>
      <c r="AK266" s="137"/>
      <c r="AL266" s="137"/>
      <c r="AM266" s="72"/>
      <c r="AN266" s="63"/>
      <c r="AO266" s="136"/>
      <c r="AP266" s="91"/>
      <c r="AQ266" s="136"/>
      <c r="AR266" s="420"/>
      <c r="AS266" s="420"/>
      <c r="AT266" s="420"/>
      <c r="AU266" s="420"/>
      <c r="AV266" s="420"/>
      <c r="AW266" s="420"/>
      <c r="AX266" s="420"/>
      <c r="AY266" s="420"/>
      <c r="AZ266" s="420"/>
      <c r="BA266" s="420"/>
      <c r="BB266" s="420"/>
      <c r="BC266" s="420"/>
      <c r="BD266" s="420"/>
      <c r="BE266" s="421"/>
      <c r="BF266" s="421"/>
      <c r="BG266" s="421"/>
      <c r="BH266" s="421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</row>
    <row r="267" spans="2:70" ht="9.9499999999999993" customHeight="1" x14ac:dyDescent="0.15">
      <c r="B267" s="119"/>
      <c r="C267" s="122" t="s">
        <v>43</v>
      </c>
      <c r="D267" s="38">
        <f>IF(J264="","",J264)</f>
        <v>15</v>
      </c>
      <c r="E267" s="10" t="str">
        <f t="shared" si="92"/>
        <v>-</v>
      </c>
      <c r="F267" s="35">
        <f>IF(H264="","",H264)</f>
        <v>6</v>
      </c>
      <c r="G267" s="313" t="str">
        <f>IF(I264="","",I264)</f>
        <v>-</v>
      </c>
      <c r="H267" s="314"/>
      <c r="I267" s="315"/>
      <c r="J267" s="315"/>
      <c r="K267" s="316"/>
      <c r="L267" s="34"/>
      <c r="M267" s="10" t="str">
        <f t="shared" si="90"/>
        <v/>
      </c>
      <c r="N267" s="33"/>
      <c r="O267" s="399"/>
      <c r="P267" s="34"/>
      <c r="Q267" s="37" t="str">
        <f t="shared" si="91"/>
        <v/>
      </c>
      <c r="R267" s="33"/>
      <c r="S267" s="402"/>
      <c r="T267" s="8">
        <f>Y266</f>
        <v>3</v>
      </c>
      <c r="U267" s="2" t="s">
        <v>3</v>
      </c>
      <c r="V267" s="2">
        <f>Z266</f>
        <v>0</v>
      </c>
      <c r="W267" s="7" t="s">
        <v>2</v>
      </c>
      <c r="X267" s="1"/>
      <c r="Y267" s="14"/>
      <c r="Z267" s="13"/>
      <c r="AA267" s="14"/>
      <c r="AB267" s="13"/>
      <c r="AC267" s="12"/>
      <c r="AD267" s="13"/>
      <c r="AE267" s="13"/>
      <c r="AF267" s="12"/>
      <c r="AG267" s="90"/>
      <c r="AH267" s="90"/>
      <c r="AI267" s="90"/>
      <c r="AJ267" s="90"/>
      <c r="AK267" s="90"/>
      <c r="AL267" s="90"/>
      <c r="AM267" s="71"/>
      <c r="AN267" s="89"/>
      <c r="AO267" s="136"/>
      <c r="AP267" s="91"/>
      <c r="AQ267" s="136"/>
      <c r="AR267" s="420"/>
      <c r="AS267" s="420"/>
      <c r="AT267" s="420"/>
      <c r="AU267" s="420"/>
      <c r="AV267" s="420"/>
      <c r="AW267" s="420"/>
      <c r="AX267" s="420"/>
      <c r="AY267" s="420"/>
      <c r="AZ267" s="420"/>
      <c r="BA267" s="420"/>
      <c r="BB267" s="420"/>
      <c r="BC267" s="420"/>
      <c r="BD267" s="42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</row>
    <row r="268" spans="2:70" ht="9.9499999999999993" customHeight="1" x14ac:dyDescent="0.15">
      <c r="B268" s="123" t="s">
        <v>208</v>
      </c>
      <c r="C268" s="118" t="s">
        <v>106</v>
      </c>
      <c r="D268" s="30">
        <f>IF(N262="","",N262)</f>
        <v>19</v>
      </c>
      <c r="E268" s="32" t="str">
        <f t="shared" si="92"/>
        <v>-</v>
      </c>
      <c r="F268" s="153">
        <f>IF(L262="","",L262)</f>
        <v>17</v>
      </c>
      <c r="G268" s="281" t="str">
        <f>IF(O262="","",IF(O262="○","×",IF(O262="×","○")))</f>
        <v>×</v>
      </c>
      <c r="H268" s="29">
        <f>IF(N265="","",N265)</f>
        <v>8</v>
      </c>
      <c r="I268" s="10" t="str">
        <f t="shared" ref="I268:I273" si="93">IF(H268="","","-")</f>
        <v>-</v>
      </c>
      <c r="J268" s="153">
        <f>IF(L265="","",L265)</f>
        <v>15</v>
      </c>
      <c r="K268" s="281" t="str">
        <f>IF(O265="","",IF(O265="○","×",IF(O265="×","○")))</f>
        <v>×</v>
      </c>
      <c r="L268" s="283"/>
      <c r="M268" s="284"/>
      <c r="N268" s="284"/>
      <c r="O268" s="285"/>
      <c r="P268" s="40">
        <v>7</v>
      </c>
      <c r="Q268" s="10" t="str">
        <f t="shared" si="91"/>
        <v>-</v>
      </c>
      <c r="R268" s="39">
        <v>15</v>
      </c>
      <c r="S268" s="401" t="str">
        <f>IF(P268&lt;&gt;"",IF(P268&gt;R268,IF(P269&gt;R269,"○",IF(P270&gt;R270,"○","×")),IF(P269&gt;R269,IF(P270&gt;R270,"○","×"),"×")),"")</f>
        <v>×</v>
      </c>
      <c r="T268" s="373" t="s">
        <v>390</v>
      </c>
      <c r="U268" s="374"/>
      <c r="V268" s="374"/>
      <c r="W268" s="375"/>
      <c r="X268" s="1"/>
      <c r="Y268" s="25"/>
      <c r="Z268" s="24"/>
      <c r="AA268" s="25"/>
      <c r="AB268" s="24"/>
      <c r="AC268" s="23"/>
      <c r="AD268" s="24"/>
      <c r="AE268" s="24"/>
      <c r="AF268" s="23"/>
      <c r="AG268" s="137"/>
      <c r="AH268" s="137"/>
      <c r="AI268" s="137"/>
      <c r="AJ268" s="137"/>
      <c r="AK268" s="137"/>
      <c r="AL268" s="137"/>
      <c r="AM268" s="71"/>
      <c r="AN268" s="63"/>
      <c r="AO268" s="136"/>
      <c r="AP268" s="91"/>
      <c r="AQ268" s="136"/>
      <c r="AR268" s="420"/>
      <c r="AS268" s="136"/>
      <c r="AT268" s="91"/>
      <c r="AU268" s="136"/>
      <c r="AV268" s="420"/>
      <c r="AW268" s="420"/>
      <c r="AX268" s="420"/>
      <c r="AY268" s="420"/>
      <c r="AZ268" s="420"/>
      <c r="BA268" s="420"/>
      <c r="BB268" s="420"/>
      <c r="BC268" s="420"/>
      <c r="BD268" s="420"/>
      <c r="BE268" s="421"/>
      <c r="BF268" s="421"/>
      <c r="BG268" s="421"/>
      <c r="BH268" s="421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</row>
    <row r="269" spans="2:70" ht="9.9499999999999993" customHeight="1" x14ac:dyDescent="0.15">
      <c r="B269" s="123" t="s">
        <v>209</v>
      </c>
      <c r="C269" s="118" t="s">
        <v>106</v>
      </c>
      <c r="D269" s="30">
        <f>IF(N263="","",N263)</f>
        <v>7</v>
      </c>
      <c r="E269" s="10" t="str">
        <f t="shared" si="92"/>
        <v>-</v>
      </c>
      <c r="F269" s="153">
        <f>IF(L263="","",L263)</f>
        <v>15</v>
      </c>
      <c r="G269" s="282" t="str">
        <f>IF(I266="","",I266)</f>
        <v/>
      </c>
      <c r="H269" s="29">
        <f>IF(N266="","",N266)</f>
        <v>8</v>
      </c>
      <c r="I269" s="10" t="str">
        <f t="shared" si="93"/>
        <v>-</v>
      </c>
      <c r="J269" s="153">
        <f>IF(L266="","",L266)</f>
        <v>15</v>
      </c>
      <c r="K269" s="282" t="str">
        <f>IF(M266="","",M266)</f>
        <v>-</v>
      </c>
      <c r="L269" s="286"/>
      <c r="M269" s="287"/>
      <c r="N269" s="287"/>
      <c r="O269" s="288"/>
      <c r="P269" s="40">
        <v>15</v>
      </c>
      <c r="Q269" s="10" t="str">
        <f t="shared" si="91"/>
        <v>-</v>
      </c>
      <c r="R269" s="39">
        <v>11</v>
      </c>
      <c r="S269" s="401"/>
      <c r="T269" s="376"/>
      <c r="U269" s="377"/>
      <c r="V269" s="377"/>
      <c r="W269" s="378"/>
      <c r="X269" s="1"/>
      <c r="Y269" s="25">
        <f>COUNTIF(D268:S270,"○")</f>
        <v>0</v>
      </c>
      <c r="Z269" s="24">
        <f>COUNTIF(D268:S270,"×")</f>
        <v>3</v>
      </c>
      <c r="AA269" s="18">
        <f>(IF((D268&gt;F268),1,0))+(IF((D269&gt;F269),1,0))+(IF((D270&gt;F270),1,0))+(IF((H268&gt;J268),1,0))+(IF((H269&gt;J269),1,0))+(IF((H270&gt;J270),1,0))+(IF((L268&gt;N268),1,0))+(IF((L269&gt;N269),1,0))+(IF((L270&gt;N270),1,0))+(IF((P268&gt;R268),1,0))+(IF((P269&gt;R269),1,0))+(IF((P270&gt;R270),1,0))</f>
        <v>2</v>
      </c>
      <c r="AB269" s="6">
        <f>(IF((D268&lt;F268),1,0))+(IF((D269&lt;F269),1,0))+(IF((D270&lt;F270),1,0))+(IF((H268&lt;J268),1,0))+(IF((H269&lt;J269),1,0))+(IF((H270&lt;J270),1,0))+(IF((L268&lt;N268),1,0))+(IF((L269&lt;N269),1,0))+(IF((L270&lt;N270),1,0))+(IF((P268&lt;R268),1,0))+(IF((P269&lt;R269),1,0))+(IF((P270&lt;R270),1,0))</f>
        <v>6</v>
      </c>
      <c r="AC269" s="17">
        <f>AA269-AB269</f>
        <v>-4</v>
      </c>
      <c r="AD269" s="24">
        <f>SUM(D268:D270,H268:H270,L268:L270,P268:P270)</f>
        <v>86</v>
      </c>
      <c r="AE269" s="24">
        <f>SUM(F268:F270,J268:J270,N268:N270,R268:R270)</f>
        <v>118</v>
      </c>
      <c r="AF269" s="23">
        <f>AD269-AE269</f>
        <v>-32</v>
      </c>
      <c r="AG269" s="137"/>
      <c r="AH269" s="137"/>
      <c r="AI269" s="137"/>
      <c r="AJ269" s="137"/>
      <c r="AK269" s="137"/>
      <c r="AL269" s="137"/>
      <c r="AM269" s="71"/>
      <c r="AN269" s="63"/>
      <c r="AO269" s="136"/>
      <c r="AP269" s="91"/>
      <c r="AQ269" s="136"/>
      <c r="AR269" s="420"/>
      <c r="AS269" s="136"/>
      <c r="AT269" s="91"/>
      <c r="AU269" s="136"/>
      <c r="AV269" s="420"/>
      <c r="AW269" s="420"/>
      <c r="AX269" s="420"/>
      <c r="AY269" s="420"/>
      <c r="AZ269" s="420"/>
      <c r="BA269" s="420"/>
      <c r="BB269" s="420"/>
      <c r="BC269" s="420"/>
      <c r="BD269" s="420"/>
      <c r="BE269" s="421"/>
      <c r="BF269" s="421"/>
      <c r="BG269" s="421"/>
      <c r="BH269" s="421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</row>
    <row r="270" spans="2:70" ht="9.9499999999999993" customHeight="1" x14ac:dyDescent="0.15">
      <c r="B270" s="119"/>
      <c r="C270" s="120" t="s">
        <v>92</v>
      </c>
      <c r="D270" s="38">
        <f>IF(N264="","",N264)</f>
        <v>11</v>
      </c>
      <c r="E270" s="37" t="str">
        <f t="shared" si="92"/>
        <v>-</v>
      </c>
      <c r="F270" s="35">
        <f>IF(L264="","",L264)</f>
        <v>15</v>
      </c>
      <c r="G270" s="313" t="str">
        <f>IF(I267="","",I267)</f>
        <v/>
      </c>
      <c r="H270" s="36" t="str">
        <f>IF(N267="","",N267)</f>
        <v/>
      </c>
      <c r="I270" s="10" t="str">
        <f t="shared" si="93"/>
        <v/>
      </c>
      <c r="J270" s="35" t="str">
        <f>IF(L267="","",L267)</f>
        <v/>
      </c>
      <c r="K270" s="313" t="str">
        <f>IF(M267="","",M267)</f>
        <v/>
      </c>
      <c r="L270" s="314"/>
      <c r="M270" s="315"/>
      <c r="N270" s="315"/>
      <c r="O270" s="316"/>
      <c r="P270" s="34">
        <v>11</v>
      </c>
      <c r="Q270" s="10" t="str">
        <f t="shared" si="91"/>
        <v>-</v>
      </c>
      <c r="R270" s="33">
        <v>15</v>
      </c>
      <c r="S270" s="402"/>
      <c r="T270" s="8">
        <f>Y269</f>
        <v>0</v>
      </c>
      <c r="U270" s="2" t="s">
        <v>3</v>
      </c>
      <c r="V270" s="2">
        <f>Z269</f>
        <v>3</v>
      </c>
      <c r="W270" s="7" t="s">
        <v>2</v>
      </c>
      <c r="X270" s="1"/>
      <c r="Y270" s="25"/>
      <c r="Z270" s="24"/>
      <c r="AA270" s="25"/>
      <c r="AB270" s="24"/>
      <c r="AC270" s="23"/>
      <c r="AD270" s="24"/>
      <c r="AE270" s="24"/>
      <c r="AF270" s="23"/>
      <c r="AG270" s="90"/>
      <c r="AH270" s="90"/>
      <c r="AI270" s="90"/>
      <c r="AJ270" s="90"/>
      <c r="AK270" s="90"/>
      <c r="AL270" s="90"/>
      <c r="AM270" s="71"/>
      <c r="AN270" s="89"/>
      <c r="AO270" s="136"/>
      <c r="AP270" s="91"/>
      <c r="AQ270" s="136"/>
      <c r="AR270" s="420"/>
      <c r="AS270" s="136"/>
      <c r="AT270" s="91"/>
      <c r="AU270" s="136"/>
      <c r="AV270" s="420"/>
      <c r="AW270" s="420"/>
      <c r="AX270" s="420"/>
      <c r="AY270" s="420"/>
      <c r="AZ270" s="420"/>
      <c r="BA270" s="420"/>
      <c r="BB270" s="420"/>
      <c r="BC270" s="420"/>
      <c r="BD270" s="42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</row>
    <row r="271" spans="2:70" ht="9.9499999999999993" customHeight="1" x14ac:dyDescent="0.15">
      <c r="B271" s="124" t="s">
        <v>196</v>
      </c>
      <c r="C271" s="121" t="s">
        <v>153</v>
      </c>
      <c r="D271" s="30">
        <f>IF(R262="","",R262)</f>
        <v>6</v>
      </c>
      <c r="E271" s="10" t="str">
        <f t="shared" si="92"/>
        <v>-</v>
      </c>
      <c r="F271" s="153">
        <f>IF(P262="","",P262)</f>
        <v>15</v>
      </c>
      <c r="G271" s="281" t="str">
        <f>IF(S262="","",IF(S262="○","×",IF(S262="×","○")))</f>
        <v>×</v>
      </c>
      <c r="H271" s="29">
        <f>IF(R265="","",R265)</f>
        <v>9</v>
      </c>
      <c r="I271" s="32" t="str">
        <f t="shared" si="93"/>
        <v>-</v>
      </c>
      <c r="J271" s="153">
        <f>IF(P265="","",P265)</f>
        <v>15</v>
      </c>
      <c r="K271" s="281" t="str">
        <f>IF(S265="","",IF(S265="○","×",IF(S265="×","○")))</f>
        <v>×</v>
      </c>
      <c r="L271" s="31">
        <f>IF(R268="","",R268)</f>
        <v>15</v>
      </c>
      <c r="M271" s="10" t="str">
        <f>IF(L271="","","-")</f>
        <v>-</v>
      </c>
      <c r="N271" s="152">
        <f>IF(P268="","",P268)</f>
        <v>7</v>
      </c>
      <c r="O271" s="281" t="str">
        <f>IF(S268="","",IF(S268="○","×",IF(S268="×","○")))</f>
        <v>○</v>
      </c>
      <c r="P271" s="283"/>
      <c r="Q271" s="284"/>
      <c r="R271" s="284"/>
      <c r="S271" s="368"/>
      <c r="T271" s="373" t="s">
        <v>389</v>
      </c>
      <c r="U271" s="374"/>
      <c r="V271" s="374"/>
      <c r="W271" s="375"/>
      <c r="X271" s="1"/>
      <c r="Y271" s="147"/>
      <c r="Z271" s="148"/>
      <c r="AA271" s="147"/>
      <c r="AB271" s="148"/>
      <c r="AC271" s="21"/>
      <c r="AD271" s="148"/>
      <c r="AE271" s="148"/>
      <c r="AF271" s="21"/>
      <c r="AG271" s="137"/>
      <c r="AH271" s="137"/>
      <c r="AI271" s="137"/>
      <c r="AJ271" s="137"/>
      <c r="AK271" s="137"/>
      <c r="AL271" s="137"/>
      <c r="AM271" s="71"/>
      <c r="AN271" s="63"/>
      <c r="AO271" s="136"/>
      <c r="AP271" s="91"/>
      <c r="AQ271" s="136"/>
      <c r="AR271" s="420"/>
      <c r="AS271" s="136"/>
      <c r="AT271" s="91"/>
      <c r="AU271" s="136"/>
      <c r="AV271" s="420"/>
      <c r="AW271" s="136"/>
      <c r="AX271" s="91"/>
      <c r="AY271" s="136"/>
      <c r="AZ271" s="420"/>
      <c r="BA271" s="420"/>
      <c r="BB271" s="420"/>
      <c r="BC271" s="420"/>
      <c r="BD271" s="420"/>
      <c r="BE271" s="421"/>
      <c r="BF271" s="421"/>
      <c r="BG271" s="421"/>
      <c r="BH271" s="421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</row>
    <row r="272" spans="2:70" ht="9.9499999999999993" customHeight="1" x14ac:dyDescent="0.15">
      <c r="B272" s="123" t="s">
        <v>197</v>
      </c>
      <c r="C272" s="118" t="s">
        <v>153</v>
      </c>
      <c r="D272" s="30">
        <f>IF(R263="","",R263)</f>
        <v>8</v>
      </c>
      <c r="E272" s="10" t="str">
        <f t="shared" si="92"/>
        <v>-</v>
      </c>
      <c r="F272" s="153">
        <f>IF(P263="","",P263)</f>
        <v>15</v>
      </c>
      <c r="G272" s="282" t="str">
        <f>IF(I269="","",I269)</f>
        <v>-</v>
      </c>
      <c r="H272" s="29">
        <f>IF(R266="","",R266)</f>
        <v>14</v>
      </c>
      <c r="I272" s="10" t="str">
        <f t="shared" si="93"/>
        <v>-</v>
      </c>
      <c r="J272" s="153">
        <f>IF(P266="","",P266)</f>
        <v>16</v>
      </c>
      <c r="K272" s="282" t="str">
        <f>IF(M269="","",M269)</f>
        <v/>
      </c>
      <c r="L272" s="29">
        <f>IF(R269="","",R269)</f>
        <v>11</v>
      </c>
      <c r="M272" s="10" t="str">
        <f>IF(L272="","","-")</f>
        <v>-</v>
      </c>
      <c r="N272" s="153">
        <f>IF(P269="","",P269)</f>
        <v>15</v>
      </c>
      <c r="O272" s="282" t="str">
        <f>IF(Q269="","",Q269)</f>
        <v>-</v>
      </c>
      <c r="P272" s="286"/>
      <c r="Q272" s="287"/>
      <c r="R272" s="287"/>
      <c r="S272" s="369"/>
      <c r="T272" s="376"/>
      <c r="U272" s="377"/>
      <c r="V272" s="377"/>
      <c r="W272" s="378"/>
      <c r="X272" s="1"/>
      <c r="Y272" s="25">
        <f>COUNTIF(D271:S273,"○")</f>
        <v>1</v>
      </c>
      <c r="Z272" s="24">
        <f>COUNTIF(D271:S273,"×")</f>
        <v>2</v>
      </c>
      <c r="AA272" s="18">
        <f>(IF((D271&gt;F271),1,0))+(IF((D272&gt;F272),1,0))+(IF((D273&gt;F273),1,0))+(IF((H271&gt;J271),1,0))+(IF((H272&gt;J272),1,0))+(IF((H273&gt;J273),1,0))+(IF((L271&gt;N271),1,0))+(IF((L272&gt;N272),1,0))+(IF((L273&gt;N273),1,0))+(IF((P271&gt;R271),1,0))+(IF((P272&gt;R272),1,0))+(IF((P273&gt;R273),1,0))</f>
        <v>2</v>
      </c>
      <c r="AB272" s="6">
        <f>(IF((D271&lt;F271),1,0))+(IF((D272&lt;F272),1,0))+(IF((D273&lt;F273),1,0))+(IF((H271&lt;J271),1,0))+(IF((H272&lt;J272),1,0))+(IF((H273&lt;J273),1,0))+(IF((L271&lt;N271),1,0))+(IF((L272&lt;N272),1,0))+(IF((L273&lt;N273),1,0))+(IF((P271&lt;R271),1,0))+(IF((P272&lt;R272),1,0))+(IF((P273&lt;R273),1,0))</f>
        <v>5</v>
      </c>
      <c r="AC272" s="17">
        <f>AA272-AB272</f>
        <v>-3</v>
      </c>
      <c r="AD272" s="24">
        <f>SUM(D271:D273,H271:H273,L271:L273,P271:P273)</f>
        <v>78</v>
      </c>
      <c r="AE272" s="24">
        <f>SUM(F271:F273,J271:J273,N271:N273,R271:R273)</f>
        <v>94</v>
      </c>
      <c r="AF272" s="23">
        <f>AD272-AE272</f>
        <v>-16</v>
      </c>
      <c r="AG272" s="137"/>
      <c r="AH272" s="137"/>
      <c r="AI272" s="137"/>
      <c r="AJ272" s="137"/>
      <c r="AK272" s="137"/>
      <c r="AL272" s="137"/>
      <c r="AM272" s="71"/>
      <c r="AN272" s="63"/>
      <c r="AO272" s="136"/>
      <c r="AP272" s="91"/>
      <c r="AQ272" s="136"/>
      <c r="AR272" s="420"/>
      <c r="AS272" s="136"/>
      <c r="AT272" s="91"/>
      <c r="AU272" s="136"/>
      <c r="AV272" s="420"/>
      <c r="AW272" s="136"/>
      <c r="AX272" s="91"/>
      <c r="AY272" s="136"/>
      <c r="AZ272" s="420"/>
      <c r="BA272" s="420"/>
      <c r="BB272" s="420"/>
      <c r="BC272" s="420"/>
      <c r="BD272" s="420"/>
      <c r="BE272" s="421"/>
      <c r="BF272" s="421"/>
      <c r="BG272" s="421"/>
      <c r="BH272" s="421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</row>
    <row r="273" spans="1:70" ht="9.9499999999999993" customHeight="1" thickBot="1" x14ac:dyDescent="0.2">
      <c r="B273" s="126"/>
      <c r="C273" s="127" t="s">
        <v>154</v>
      </c>
      <c r="D273" s="28" t="str">
        <f>IF(R264="","",R264)</f>
        <v/>
      </c>
      <c r="E273" s="26" t="str">
        <f t="shared" si="92"/>
        <v/>
      </c>
      <c r="F273" s="154" t="str">
        <f>IF(P264="","",P264)</f>
        <v/>
      </c>
      <c r="G273" s="367" t="str">
        <f>IF(I270="","",I270)</f>
        <v/>
      </c>
      <c r="H273" s="27" t="str">
        <f>IF(R267="","",R267)</f>
        <v/>
      </c>
      <c r="I273" s="26" t="str">
        <f t="shared" si="93"/>
        <v/>
      </c>
      <c r="J273" s="154" t="str">
        <f>IF(P267="","",P267)</f>
        <v/>
      </c>
      <c r="K273" s="367" t="str">
        <f>IF(M270="","",M270)</f>
        <v/>
      </c>
      <c r="L273" s="27">
        <f>IF(R270="","",R270)</f>
        <v>15</v>
      </c>
      <c r="M273" s="26" t="str">
        <f>IF(L273="","","-")</f>
        <v>-</v>
      </c>
      <c r="N273" s="154">
        <f>IF(P270="","",P270)</f>
        <v>11</v>
      </c>
      <c r="O273" s="367" t="str">
        <f>IF(Q270="","",Q270)</f>
        <v>-</v>
      </c>
      <c r="P273" s="370"/>
      <c r="Q273" s="371"/>
      <c r="R273" s="371"/>
      <c r="S273" s="372"/>
      <c r="T273" s="5">
        <f>Y272</f>
        <v>1</v>
      </c>
      <c r="U273" s="4" t="s">
        <v>3</v>
      </c>
      <c r="V273" s="4">
        <f>Z272</f>
        <v>2</v>
      </c>
      <c r="W273" s="3" t="s">
        <v>2</v>
      </c>
      <c r="X273" s="1"/>
      <c r="Y273" s="14"/>
      <c r="Z273" s="13"/>
      <c r="AA273" s="14"/>
      <c r="AB273" s="13"/>
      <c r="AC273" s="12"/>
      <c r="AD273" s="13"/>
      <c r="AE273" s="13"/>
      <c r="AF273" s="12"/>
      <c r="AG273" s="90"/>
      <c r="AH273" s="90"/>
      <c r="AI273" s="90"/>
      <c r="AJ273" s="90"/>
      <c r="AK273" s="90"/>
      <c r="AL273" s="90"/>
      <c r="AM273" s="71"/>
      <c r="AN273" s="89"/>
      <c r="AO273" s="136"/>
      <c r="AP273" s="91"/>
      <c r="AQ273" s="136"/>
      <c r="AR273" s="420"/>
      <c r="AS273" s="136"/>
      <c r="AT273" s="91"/>
      <c r="AU273" s="136"/>
      <c r="AV273" s="420"/>
      <c r="AW273" s="136"/>
      <c r="AX273" s="91"/>
      <c r="AY273" s="136"/>
      <c r="AZ273" s="420"/>
      <c r="BA273" s="420"/>
      <c r="BB273" s="420"/>
      <c r="BC273" s="420"/>
      <c r="BD273" s="42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</row>
    <row r="274" spans="1:70" ht="6.95" customHeight="1" x14ac:dyDescent="0.15"/>
    <row r="275" spans="1:70" ht="6.95" customHeight="1" thickBot="1" x14ac:dyDescent="0.2"/>
    <row r="276" spans="1:70" ht="6.95" customHeight="1" x14ac:dyDescent="0.15">
      <c r="A276" s="80"/>
      <c r="B276" s="275"/>
      <c r="C276" s="276"/>
      <c r="D276" s="277"/>
      <c r="E276" s="277"/>
      <c r="F276" s="277"/>
      <c r="G276" s="277"/>
      <c r="H276" s="278"/>
      <c r="I276" s="278"/>
      <c r="J276" s="278"/>
      <c r="K276" s="278"/>
      <c r="L276" s="278"/>
      <c r="M276" s="278"/>
      <c r="N276" s="279"/>
      <c r="O276" s="279"/>
      <c r="P276" s="279"/>
      <c r="Q276" s="272"/>
      <c r="R276" s="272"/>
      <c r="S276" s="273"/>
      <c r="T276" s="271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74"/>
      <c r="AE276" s="274"/>
      <c r="AF276" s="274"/>
      <c r="AG276" s="274"/>
      <c r="AH276" s="274"/>
      <c r="AI276" s="274"/>
      <c r="AJ276" s="274"/>
      <c r="AK276" s="274"/>
      <c r="AL276" s="274"/>
      <c r="AM276" s="271"/>
      <c r="AN276" s="280"/>
      <c r="AO276" s="280"/>
      <c r="AP276" s="280"/>
      <c r="AQ276" s="280"/>
      <c r="AR276" s="280"/>
      <c r="AS276" s="280"/>
      <c r="AT276" s="280"/>
      <c r="AU276" s="280"/>
      <c r="AV276" s="280"/>
      <c r="AW276" s="280"/>
      <c r="AX276" s="280"/>
      <c r="AY276" s="280"/>
      <c r="AZ276" s="280"/>
      <c r="BA276" s="280"/>
      <c r="BB276" s="280"/>
      <c r="BC276" s="271"/>
      <c r="BD276" s="271"/>
      <c r="BE276" s="271"/>
      <c r="BF276" s="271"/>
      <c r="BG276" s="271"/>
      <c r="BH276" s="271"/>
      <c r="BI276" s="271"/>
      <c r="BJ276" s="271"/>
      <c r="BK276" s="271"/>
      <c r="BL276" s="271"/>
      <c r="BM276" s="271"/>
      <c r="BN276" s="271"/>
      <c r="BO276" s="271"/>
      <c r="BP276" s="271"/>
    </row>
    <row r="277" spans="1:70" ht="9.9499999999999993" customHeight="1" thickBot="1" x14ac:dyDescent="0.2">
      <c r="B277" s="198" t="s">
        <v>322</v>
      </c>
      <c r="C277" s="199" t="s">
        <v>260</v>
      </c>
      <c r="D277" s="298" t="s">
        <v>30</v>
      </c>
      <c r="E277" s="299"/>
      <c r="F277" s="299"/>
      <c r="G277" s="300"/>
      <c r="H277" s="218"/>
      <c r="I277" s="219"/>
      <c r="J277" s="219"/>
      <c r="K277" s="219"/>
      <c r="L277" s="219"/>
      <c r="M277" s="219"/>
      <c r="N277" s="71"/>
      <c r="O277" s="71"/>
      <c r="P277" s="71"/>
      <c r="Q277" s="73"/>
      <c r="R277" s="73"/>
      <c r="S277" s="73"/>
      <c r="T277" s="269"/>
      <c r="U277" s="269"/>
      <c r="V277" s="269"/>
      <c r="W277" s="269"/>
      <c r="X277" s="269"/>
      <c r="Y277" s="269"/>
      <c r="Z277" s="269"/>
      <c r="AA277" s="269"/>
      <c r="AB277" s="269"/>
      <c r="AC277" s="269"/>
      <c r="AD277" s="269"/>
      <c r="AE277" s="269"/>
      <c r="AF277" s="269"/>
      <c r="AG277" s="269"/>
      <c r="AH277" s="269"/>
      <c r="AI277" s="269"/>
      <c r="AJ277" s="269"/>
      <c r="AK277" s="269"/>
      <c r="AL277" s="269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0"/>
      <c r="BB277" s="270"/>
    </row>
    <row r="278" spans="1:70" ht="9.9499999999999993" customHeight="1" thickBot="1" x14ac:dyDescent="0.2">
      <c r="B278" s="192" t="s">
        <v>323</v>
      </c>
      <c r="C278" s="193" t="s">
        <v>262</v>
      </c>
      <c r="D278" s="389"/>
      <c r="E278" s="390"/>
      <c r="F278" s="390"/>
      <c r="G278" s="391"/>
      <c r="H278" s="74"/>
      <c r="I278" s="71"/>
      <c r="J278" s="71"/>
      <c r="K278" s="71"/>
      <c r="L278" s="71">
        <v>6</v>
      </c>
      <c r="M278" s="81">
        <v>10</v>
      </c>
      <c r="N278" s="218"/>
      <c r="O278" s="219"/>
      <c r="P278" s="219"/>
      <c r="Q278" s="75"/>
      <c r="R278" s="73"/>
      <c r="S278" s="73"/>
      <c r="T278" s="269"/>
      <c r="U278" s="269"/>
      <c r="V278" s="269"/>
      <c r="W278" s="269"/>
      <c r="X278" s="269"/>
      <c r="Y278" s="269"/>
      <c r="Z278" s="269"/>
      <c r="AA278" s="269"/>
      <c r="AB278" s="269"/>
      <c r="AC278" s="269"/>
      <c r="AD278" s="269"/>
      <c r="AE278" s="269"/>
      <c r="AF278" s="269"/>
      <c r="AG278" s="269"/>
      <c r="AH278" s="301" t="s">
        <v>306</v>
      </c>
      <c r="AI278" s="301"/>
      <c r="AJ278" s="301"/>
      <c r="AK278" s="301"/>
      <c r="AL278" s="301"/>
      <c r="AM278" s="301"/>
      <c r="AN278" s="301"/>
      <c r="AP278" s="131"/>
    </row>
    <row r="279" spans="1:70" ht="9.9499999999999993" customHeight="1" thickTop="1" x14ac:dyDescent="0.15">
      <c r="B279" s="198" t="s">
        <v>326</v>
      </c>
      <c r="C279" s="199" t="s">
        <v>327</v>
      </c>
      <c r="D279" s="298" t="s">
        <v>9</v>
      </c>
      <c r="E279" s="299"/>
      <c r="F279" s="299"/>
      <c r="G279" s="300"/>
      <c r="H279" s="76"/>
      <c r="I279" s="77"/>
      <c r="J279" s="77"/>
      <c r="K279" s="71"/>
      <c r="L279" s="71">
        <v>15</v>
      </c>
      <c r="M279" s="233">
        <v>15</v>
      </c>
      <c r="N279" s="71"/>
      <c r="O279" s="71"/>
      <c r="P279" s="81"/>
      <c r="Q279" s="75"/>
      <c r="R279" s="78"/>
      <c r="S279" s="79"/>
      <c r="T279" s="269"/>
      <c r="U279" s="269"/>
      <c r="V279" s="269"/>
      <c r="W279" s="269"/>
      <c r="X279" s="269"/>
      <c r="Y279" s="269"/>
      <c r="Z279" s="269"/>
      <c r="AA279" s="269"/>
      <c r="AB279" s="269"/>
      <c r="AC279" s="269"/>
      <c r="AD279" s="269"/>
      <c r="AE279" s="269"/>
      <c r="AF279" s="269"/>
      <c r="AG279" s="269"/>
      <c r="AH279" s="301"/>
      <c r="AI279" s="301"/>
      <c r="AJ279" s="301"/>
      <c r="AK279" s="301"/>
      <c r="AL279" s="301"/>
      <c r="AM279" s="301"/>
      <c r="AN279" s="301"/>
      <c r="AS279" s="325" t="s">
        <v>12</v>
      </c>
      <c r="AT279" s="325"/>
      <c r="AU279" s="325"/>
      <c r="AV279" s="325"/>
      <c r="AW279" s="325"/>
      <c r="AX279" s="325"/>
      <c r="AY279" s="325"/>
      <c r="AZ279" s="325"/>
      <c r="BA279" s="325"/>
      <c r="BB279" s="325"/>
      <c r="BC279" s="325"/>
      <c r="BD279" s="325"/>
      <c r="BE279" s="325"/>
      <c r="BF279" s="325"/>
      <c r="BG279" s="325"/>
      <c r="BH279" s="325"/>
      <c r="BI279" s="325"/>
      <c r="BJ279" s="325"/>
    </row>
    <row r="280" spans="1:70" ht="9.9499999999999993" customHeight="1" thickBot="1" x14ac:dyDescent="0.2">
      <c r="B280" s="196" t="s">
        <v>328</v>
      </c>
      <c r="C280" s="197" t="s">
        <v>329</v>
      </c>
      <c r="D280" s="298"/>
      <c r="E280" s="299"/>
      <c r="F280" s="299"/>
      <c r="G280" s="300"/>
      <c r="H280" s="155">
        <v>15</v>
      </c>
      <c r="I280" s="128">
        <v>12</v>
      </c>
      <c r="J280" s="129">
        <v>14</v>
      </c>
      <c r="K280" s="218"/>
      <c r="L280" s="219"/>
      <c r="M280" s="221"/>
      <c r="N280" s="71"/>
      <c r="O280" s="71"/>
      <c r="P280" s="81"/>
      <c r="Q280" s="75"/>
      <c r="R280" s="310"/>
      <c r="S280" s="310"/>
      <c r="T280" s="310"/>
      <c r="U280" s="310"/>
      <c r="V280" s="310"/>
      <c r="W280" s="329"/>
      <c r="X280" s="329"/>
      <c r="Y280" s="329"/>
      <c r="Z280" s="329"/>
      <c r="AA280" s="329"/>
      <c r="AB280" s="132"/>
      <c r="AC280" s="132"/>
      <c r="AD280" s="132"/>
      <c r="AE280" s="132"/>
      <c r="AF280" s="132"/>
      <c r="AG280" s="132"/>
      <c r="AH280" s="301"/>
      <c r="AI280" s="301"/>
      <c r="AJ280" s="301"/>
      <c r="AK280" s="301"/>
      <c r="AL280" s="301"/>
      <c r="AM280" s="301"/>
      <c r="AN280" s="301"/>
      <c r="AS280" s="325"/>
      <c r="AT280" s="325"/>
      <c r="AU280" s="325"/>
      <c r="AV280" s="325"/>
      <c r="AW280" s="325"/>
      <c r="AX280" s="325"/>
      <c r="AY280" s="325"/>
      <c r="AZ280" s="325"/>
      <c r="BA280" s="325"/>
      <c r="BB280" s="325"/>
      <c r="BC280" s="325"/>
      <c r="BD280" s="325"/>
      <c r="BE280" s="325"/>
      <c r="BF280" s="325"/>
      <c r="BG280" s="325"/>
      <c r="BH280" s="325"/>
      <c r="BI280" s="325"/>
      <c r="BJ280" s="325"/>
    </row>
    <row r="281" spans="1:70" ht="9.9499999999999993" customHeight="1" thickTop="1" thickBot="1" x14ac:dyDescent="0.2">
      <c r="B281" s="200" t="s">
        <v>318</v>
      </c>
      <c r="C281" s="201" t="s">
        <v>106</v>
      </c>
      <c r="D281" s="302" t="s">
        <v>32</v>
      </c>
      <c r="E281" s="303"/>
      <c r="F281" s="303"/>
      <c r="G281" s="304"/>
      <c r="H281" s="218">
        <v>13</v>
      </c>
      <c r="I281" s="219">
        <v>15</v>
      </c>
      <c r="J281" s="221">
        <v>16</v>
      </c>
      <c r="K281" s="71"/>
      <c r="L281" s="71"/>
      <c r="M281" s="71"/>
      <c r="N281" s="71"/>
      <c r="O281" s="71"/>
      <c r="P281" s="71"/>
      <c r="Q281" s="82"/>
      <c r="R281" s="423" t="s">
        <v>307</v>
      </c>
      <c r="S281" s="423"/>
      <c r="T281" s="423"/>
      <c r="U281" s="423"/>
      <c r="V281" s="423"/>
      <c r="W281" s="344"/>
      <c r="X281" s="345"/>
      <c r="Y281" s="345"/>
      <c r="Z281" s="345"/>
      <c r="AA281" s="344"/>
      <c r="AB281" s="132"/>
      <c r="AC281" s="132"/>
      <c r="AD281" s="132"/>
      <c r="AE281" s="132"/>
      <c r="AF281" s="132"/>
      <c r="AG281" s="132"/>
      <c r="AH281" s="301"/>
      <c r="AI281" s="301"/>
      <c r="AJ281" s="301"/>
      <c r="AK281" s="301"/>
      <c r="AL281" s="301"/>
      <c r="AM281" s="301"/>
      <c r="AN281" s="301"/>
    </row>
    <row r="282" spans="1:70" ht="9.9499999999999993" customHeight="1" thickBot="1" x14ac:dyDescent="0.2">
      <c r="B282" s="202" t="s">
        <v>319</v>
      </c>
      <c r="C282" s="203" t="s">
        <v>106</v>
      </c>
      <c r="D282" s="305"/>
      <c r="E282" s="306"/>
      <c r="F282" s="306"/>
      <c r="G282" s="307"/>
      <c r="H282" s="71"/>
      <c r="I282" s="71"/>
      <c r="J282" s="71"/>
      <c r="K282" s="71"/>
      <c r="L282" s="71"/>
      <c r="M282" s="71"/>
      <c r="N282" s="71"/>
      <c r="O282" s="71">
        <v>12</v>
      </c>
      <c r="P282" s="81">
        <v>4</v>
      </c>
      <c r="Q282" s="83"/>
      <c r="R282" s="320" t="s">
        <v>324</v>
      </c>
      <c r="S282" s="321"/>
      <c r="T282" s="321"/>
      <c r="U282" s="321"/>
      <c r="V282" s="321"/>
      <c r="W282" s="321"/>
      <c r="X282" s="321" t="s">
        <v>260</v>
      </c>
      <c r="Y282" s="321"/>
      <c r="Z282" s="321"/>
      <c r="AA282" s="321"/>
      <c r="AB282" s="321"/>
      <c r="AC282" s="321"/>
      <c r="AD282" s="322"/>
      <c r="AE282" s="156"/>
      <c r="AF282" s="156"/>
      <c r="AG282" s="156"/>
      <c r="AH282" s="156"/>
      <c r="AI282" s="156"/>
      <c r="AJ282" s="156"/>
      <c r="AK282" s="156"/>
      <c r="AL282" s="156"/>
      <c r="AM282" s="156"/>
      <c r="AO282" s="346" t="s">
        <v>66</v>
      </c>
      <c r="AP282" s="346"/>
      <c r="AQ282" s="346"/>
      <c r="AR282" s="346"/>
      <c r="AS282" s="346"/>
      <c r="AT282" s="346"/>
      <c r="AU282" s="346"/>
      <c r="AV282" s="346"/>
      <c r="AW282" s="346"/>
      <c r="AX282" s="346"/>
      <c r="AY282" s="346"/>
      <c r="AZ282" s="346"/>
      <c r="BA282" s="346"/>
      <c r="BB282" s="346"/>
      <c r="BC282" s="346"/>
      <c r="BD282" s="346"/>
      <c r="BE282" s="346"/>
      <c r="BF282" s="346"/>
      <c r="BG282" s="346"/>
      <c r="BH282" s="346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</row>
    <row r="283" spans="1:70" ht="9.9499999999999993" customHeight="1" thickTop="1" x14ac:dyDescent="0.15">
      <c r="B283" s="198" t="s">
        <v>336</v>
      </c>
      <c r="C283" s="199" t="s">
        <v>337</v>
      </c>
      <c r="D283" s="298" t="s">
        <v>85</v>
      </c>
      <c r="E283" s="299"/>
      <c r="F283" s="299"/>
      <c r="G283" s="300"/>
      <c r="H283" s="76"/>
      <c r="I283" s="77"/>
      <c r="J283" s="77"/>
      <c r="K283" s="146"/>
      <c r="L283" s="146"/>
      <c r="M283" s="71"/>
      <c r="N283" s="71"/>
      <c r="O283" s="71">
        <v>15</v>
      </c>
      <c r="P283" s="233">
        <v>15</v>
      </c>
      <c r="Q283" s="251"/>
      <c r="R283" s="311" t="s">
        <v>325</v>
      </c>
      <c r="S283" s="312"/>
      <c r="T283" s="312"/>
      <c r="U283" s="312"/>
      <c r="V283" s="312"/>
      <c r="W283" s="312"/>
      <c r="X283" s="312" t="s">
        <v>262</v>
      </c>
      <c r="Y283" s="312"/>
      <c r="Z283" s="312"/>
      <c r="AA283" s="312"/>
      <c r="AB283" s="312"/>
      <c r="AC283" s="312"/>
      <c r="AD283" s="347"/>
      <c r="AE283" s="75"/>
      <c r="AF283" s="75"/>
      <c r="AG283" s="75"/>
      <c r="AH283" s="75"/>
      <c r="AI283" s="75"/>
      <c r="AJ283" s="75"/>
      <c r="AK283" s="75"/>
      <c r="AL283" s="75"/>
      <c r="AM283" s="75"/>
      <c r="AO283" s="346"/>
      <c r="AP283" s="346"/>
      <c r="AQ283" s="346"/>
      <c r="AR283" s="346"/>
      <c r="AS283" s="346"/>
      <c r="AT283" s="346"/>
      <c r="AU283" s="346"/>
      <c r="AV283" s="346"/>
      <c r="AW283" s="346"/>
      <c r="AX283" s="346"/>
      <c r="AY283" s="346"/>
      <c r="AZ283" s="346"/>
      <c r="BA283" s="346"/>
      <c r="BB283" s="346"/>
      <c r="BC283" s="346"/>
      <c r="BD283" s="346"/>
      <c r="BE283" s="346"/>
      <c r="BF283" s="346"/>
      <c r="BG283" s="346"/>
      <c r="BH283" s="346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</row>
    <row r="284" spans="1:70" ht="9.9499999999999993" customHeight="1" thickBot="1" x14ac:dyDescent="0.2">
      <c r="B284" s="196" t="s">
        <v>338</v>
      </c>
      <c r="C284" s="197" t="s">
        <v>339</v>
      </c>
      <c r="D284" s="298"/>
      <c r="E284" s="299"/>
      <c r="F284" s="299"/>
      <c r="G284" s="300"/>
      <c r="H284" s="155">
        <v>13</v>
      </c>
      <c r="I284" s="128">
        <v>15</v>
      </c>
      <c r="J284" s="129">
        <v>10</v>
      </c>
      <c r="K284" s="218"/>
      <c r="L284" s="219"/>
      <c r="M284" s="219"/>
      <c r="N284" s="72"/>
      <c r="O284" s="72"/>
      <c r="P284" s="247"/>
      <c r="Q284" s="75"/>
      <c r="R284" s="422" t="s">
        <v>308</v>
      </c>
      <c r="S284" s="422"/>
      <c r="T284" s="422"/>
      <c r="U284" s="422"/>
      <c r="V284" s="422"/>
      <c r="W284" s="422"/>
      <c r="X284" s="115"/>
      <c r="Y284" s="115"/>
      <c r="Z284" s="115"/>
      <c r="AA284" s="107"/>
      <c r="AB284" s="86"/>
      <c r="AC284" s="86"/>
      <c r="AD284" s="86"/>
      <c r="AE284" s="75"/>
      <c r="AF284" s="75"/>
      <c r="AG284" s="75"/>
      <c r="AH284" s="75"/>
      <c r="AI284" s="75"/>
      <c r="AJ284" s="75"/>
      <c r="AK284" s="75"/>
      <c r="AL284" s="75"/>
      <c r="AM284" s="80"/>
      <c r="AO284" s="339"/>
      <c r="AP284" s="339"/>
      <c r="AQ284" s="339"/>
      <c r="AR284" s="339"/>
      <c r="AS284" s="339"/>
      <c r="AT284" s="339"/>
      <c r="AU284" s="339"/>
      <c r="AV284" s="339"/>
      <c r="AW284" s="339"/>
      <c r="AX284" s="339"/>
      <c r="AY284" s="339"/>
      <c r="AZ284" s="339"/>
      <c r="BA284" s="339"/>
      <c r="BB284" s="339"/>
      <c r="BC284" s="339"/>
      <c r="BD284" s="339"/>
      <c r="BE284" s="339"/>
      <c r="BF284" s="339"/>
      <c r="BG284" s="339"/>
      <c r="BH284" s="339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</row>
    <row r="285" spans="1:70" ht="9.9499999999999993" customHeight="1" thickTop="1" thickBot="1" x14ac:dyDescent="0.2">
      <c r="B285" s="204" t="s">
        <v>324</v>
      </c>
      <c r="C285" s="205" t="s">
        <v>260</v>
      </c>
      <c r="D285" s="302" t="s">
        <v>10</v>
      </c>
      <c r="E285" s="303"/>
      <c r="F285" s="303"/>
      <c r="G285" s="304"/>
      <c r="H285" s="218">
        <v>15</v>
      </c>
      <c r="I285" s="219">
        <v>11</v>
      </c>
      <c r="J285" s="221">
        <v>15</v>
      </c>
      <c r="K285" s="71"/>
      <c r="L285" s="71"/>
      <c r="M285" s="222"/>
      <c r="N285" s="72"/>
      <c r="O285" s="72"/>
      <c r="P285" s="247"/>
      <c r="Q285" s="75"/>
      <c r="R285" s="308" t="s">
        <v>400</v>
      </c>
      <c r="S285" s="309"/>
      <c r="T285" s="309"/>
      <c r="U285" s="309"/>
      <c r="V285" s="309"/>
      <c r="W285" s="309"/>
      <c r="X285" s="309" t="s">
        <v>106</v>
      </c>
      <c r="Y285" s="309"/>
      <c r="Z285" s="309"/>
      <c r="AA285" s="309"/>
      <c r="AB285" s="309"/>
      <c r="AC285" s="309"/>
      <c r="AD285" s="348"/>
      <c r="AE285" s="79"/>
      <c r="AF285" s="79"/>
      <c r="AG285" s="79"/>
      <c r="AH285" s="79"/>
      <c r="AI285" s="79"/>
      <c r="AJ285" s="79"/>
      <c r="AK285" s="79"/>
      <c r="AL285" s="79"/>
      <c r="AM285" s="79"/>
      <c r="AO285" s="339"/>
      <c r="AP285" s="339"/>
      <c r="AQ285" s="339"/>
      <c r="AR285" s="339"/>
      <c r="AS285" s="339"/>
      <c r="AT285" s="339"/>
      <c r="AU285" s="339"/>
      <c r="AV285" s="339"/>
      <c r="AW285" s="339"/>
      <c r="AX285" s="339"/>
      <c r="AY285" s="339"/>
      <c r="AZ285" s="339"/>
      <c r="BA285" s="339"/>
      <c r="BB285" s="339"/>
      <c r="BC285" s="339"/>
      <c r="BD285" s="339"/>
      <c r="BE285" s="339"/>
      <c r="BF285" s="339"/>
      <c r="BG285" s="339"/>
      <c r="BH285" s="339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</row>
    <row r="286" spans="1:70" ht="9.9499999999999993" customHeight="1" thickBot="1" x14ac:dyDescent="0.2">
      <c r="B286" s="206" t="s">
        <v>325</v>
      </c>
      <c r="C286" s="207" t="s">
        <v>262</v>
      </c>
      <c r="D286" s="305"/>
      <c r="E286" s="306"/>
      <c r="F286" s="306"/>
      <c r="G286" s="307"/>
      <c r="H286" s="71"/>
      <c r="I286" s="71"/>
      <c r="J286" s="71"/>
      <c r="K286" s="71"/>
      <c r="L286" s="71">
        <v>15</v>
      </c>
      <c r="M286" s="233">
        <v>15</v>
      </c>
      <c r="N286" s="236"/>
      <c r="O286" s="237"/>
      <c r="P286" s="250"/>
      <c r="Q286" s="75"/>
      <c r="R286" s="311" t="s">
        <v>319</v>
      </c>
      <c r="S286" s="312"/>
      <c r="T286" s="312"/>
      <c r="U286" s="312"/>
      <c r="V286" s="312"/>
      <c r="W286" s="312"/>
      <c r="X286" s="312" t="s">
        <v>106</v>
      </c>
      <c r="Y286" s="312"/>
      <c r="Z286" s="312"/>
      <c r="AA286" s="312"/>
      <c r="AB286" s="312"/>
      <c r="AC286" s="312"/>
      <c r="AD286" s="347"/>
      <c r="AE286" s="79"/>
      <c r="AF286" s="79"/>
      <c r="AG286" s="79"/>
      <c r="AH286" s="79"/>
      <c r="AI286" s="79"/>
      <c r="AJ286" s="79"/>
      <c r="AK286" s="79"/>
      <c r="AL286" s="79"/>
      <c r="AM286" s="79"/>
    </row>
    <row r="287" spans="1:70" ht="9.9499999999999993" customHeight="1" thickTop="1" thickBot="1" x14ac:dyDescent="0.2">
      <c r="B287" s="204" t="s">
        <v>312</v>
      </c>
      <c r="C287" s="205" t="s">
        <v>75</v>
      </c>
      <c r="D287" s="340" t="s">
        <v>31</v>
      </c>
      <c r="E287" s="303"/>
      <c r="F287" s="303"/>
      <c r="G287" s="304"/>
      <c r="H287" s="218"/>
      <c r="I287" s="219"/>
      <c r="J287" s="219"/>
      <c r="K287" s="219"/>
      <c r="L287" s="219">
        <v>12</v>
      </c>
      <c r="M287" s="220">
        <v>11</v>
      </c>
      <c r="N287" s="72"/>
      <c r="O287" s="72"/>
      <c r="P287" s="72"/>
      <c r="Q287" s="75"/>
      <c r="R287" s="131"/>
      <c r="S287" s="131"/>
      <c r="T287" s="131"/>
      <c r="U287" s="131"/>
      <c r="V287" s="131"/>
      <c r="W287" s="132"/>
      <c r="X287" s="132"/>
      <c r="Y287" s="132"/>
      <c r="Z287" s="132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</row>
    <row r="288" spans="1:70" ht="9.9499999999999993" customHeight="1" x14ac:dyDescent="0.15">
      <c r="B288" s="210" t="s">
        <v>313</v>
      </c>
      <c r="C288" s="211" t="s">
        <v>75</v>
      </c>
      <c r="D288" s="341"/>
      <c r="E288" s="326"/>
      <c r="F288" s="326"/>
      <c r="G288" s="342"/>
      <c r="H288" s="409"/>
      <c r="I288" s="327"/>
      <c r="J288" s="327"/>
      <c r="K288" s="71"/>
      <c r="L288" s="71"/>
      <c r="M288" s="71"/>
      <c r="N288" s="72"/>
      <c r="O288" s="72"/>
      <c r="P288" s="72"/>
      <c r="Q288" s="75"/>
      <c r="R288" s="131"/>
      <c r="S288" s="131"/>
      <c r="T288" s="131"/>
      <c r="U288" s="131"/>
      <c r="V288" s="131"/>
      <c r="W288" s="132"/>
      <c r="X288" s="132"/>
      <c r="Y288" s="132"/>
      <c r="Z288" s="132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</row>
    <row r="289" spans="2:70" ht="3" customHeight="1" thickBot="1" x14ac:dyDescent="0.2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</row>
    <row r="290" spans="2:70" ht="9" customHeight="1" x14ac:dyDescent="0.15">
      <c r="B290" s="330" t="s">
        <v>309</v>
      </c>
      <c r="C290" s="331"/>
      <c r="D290" s="334" t="str">
        <f>B292</f>
        <v>伊勢岡　誠</v>
      </c>
      <c r="E290" s="335"/>
      <c r="F290" s="335"/>
      <c r="G290" s="336"/>
      <c r="H290" s="337" t="str">
        <f>B295</f>
        <v>高橋幸弥</v>
      </c>
      <c r="I290" s="335"/>
      <c r="J290" s="335"/>
      <c r="K290" s="336"/>
      <c r="L290" s="337" t="str">
        <f>B298</f>
        <v>岩間義隆</v>
      </c>
      <c r="M290" s="335"/>
      <c r="N290" s="335"/>
      <c r="O290" s="336"/>
      <c r="P290" s="337" t="str">
        <f>B301</f>
        <v>合田拳斗</v>
      </c>
      <c r="Q290" s="335"/>
      <c r="R290" s="335"/>
      <c r="S290" s="385"/>
      <c r="T290" s="360" t="s">
        <v>5</v>
      </c>
      <c r="U290" s="361"/>
      <c r="V290" s="361"/>
      <c r="W290" s="362"/>
      <c r="X290" s="1"/>
      <c r="Y290" s="413" t="s">
        <v>24</v>
      </c>
      <c r="Z290" s="414"/>
      <c r="AA290" s="413" t="s">
        <v>23</v>
      </c>
      <c r="AB290" s="415"/>
      <c r="AC290" s="414"/>
      <c r="AD290" s="416" t="s">
        <v>22</v>
      </c>
      <c r="AE290" s="417"/>
      <c r="AF290" s="418"/>
      <c r="AG290" s="79"/>
      <c r="AH290" s="79"/>
      <c r="AI290" s="79"/>
      <c r="AJ290" s="79"/>
      <c r="AK290" s="79"/>
      <c r="AL290" s="79"/>
      <c r="AM290" s="330" t="s">
        <v>311</v>
      </c>
      <c r="AN290" s="331"/>
      <c r="AO290" s="334" t="str">
        <f>AM292</f>
        <v>伊勢岡　暉</v>
      </c>
      <c r="AP290" s="335"/>
      <c r="AQ290" s="335"/>
      <c r="AR290" s="336"/>
      <c r="AS290" s="337" t="str">
        <f>AM295</f>
        <v>上田優介</v>
      </c>
      <c r="AT290" s="335"/>
      <c r="AU290" s="335"/>
      <c r="AV290" s="336"/>
      <c r="AW290" s="337" t="str">
        <f>AM298</f>
        <v>森　正志</v>
      </c>
      <c r="AX290" s="335"/>
      <c r="AY290" s="335"/>
      <c r="AZ290" s="336"/>
      <c r="BA290" s="337" t="str">
        <f>AM301</f>
        <v>飛鷹勇太</v>
      </c>
      <c r="BB290" s="335"/>
      <c r="BC290" s="335"/>
      <c r="BD290" s="385"/>
      <c r="BE290" s="360" t="s">
        <v>5</v>
      </c>
      <c r="BF290" s="361"/>
      <c r="BG290" s="361"/>
      <c r="BH290" s="362"/>
      <c r="BI290" s="1"/>
      <c r="BJ290" s="413" t="s">
        <v>24</v>
      </c>
      <c r="BK290" s="414"/>
      <c r="BL290" s="413" t="s">
        <v>23</v>
      </c>
      <c r="BM290" s="415"/>
      <c r="BN290" s="414"/>
      <c r="BO290" s="416" t="s">
        <v>22</v>
      </c>
      <c r="BP290" s="417"/>
      <c r="BQ290" s="418"/>
      <c r="BR290" s="131"/>
    </row>
    <row r="291" spans="2:70" ht="9" customHeight="1" thickBot="1" x14ac:dyDescent="0.2">
      <c r="B291" s="332"/>
      <c r="C291" s="333"/>
      <c r="D291" s="363" t="str">
        <f>B293</f>
        <v>伊勢岡　綾</v>
      </c>
      <c r="E291" s="364"/>
      <c r="F291" s="364"/>
      <c r="G291" s="365"/>
      <c r="H291" s="366" t="str">
        <f>B296</f>
        <v>古川陽菜</v>
      </c>
      <c r="I291" s="364"/>
      <c r="J291" s="364"/>
      <c r="K291" s="365"/>
      <c r="L291" s="366" t="str">
        <f>B299</f>
        <v>久賀田　香</v>
      </c>
      <c r="M291" s="364"/>
      <c r="N291" s="364"/>
      <c r="O291" s="365"/>
      <c r="P291" s="366" t="str">
        <f>B302</f>
        <v>大西七瀬</v>
      </c>
      <c r="Q291" s="364"/>
      <c r="R291" s="364"/>
      <c r="S291" s="384"/>
      <c r="T291" s="349" t="s">
        <v>4</v>
      </c>
      <c r="U291" s="350"/>
      <c r="V291" s="350"/>
      <c r="W291" s="351"/>
      <c r="X291" s="1"/>
      <c r="Y291" s="149" t="s">
        <v>21</v>
      </c>
      <c r="Z291" s="150" t="s">
        <v>2</v>
      </c>
      <c r="AA291" s="149" t="s">
        <v>25</v>
      </c>
      <c r="AB291" s="150" t="s">
        <v>20</v>
      </c>
      <c r="AC291" s="151" t="s">
        <v>19</v>
      </c>
      <c r="AD291" s="150" t="s">
        <v>25</v>
      </c>
      <c r="AE291" s="150" t="s">
        <v>20</v>
      </c>
      <c r="AF291" s="151" t="s">
        <v>19</v>
      </c>
      <c r="AG291" s="79"/>
      <c r="AH291" s="79"/>
      <c r="AI291" s="79"/>
      <c r="AJ291" s="79"/>
      <c r="AK291" s="79"/>
      <c r="AL291" s="79"/>
      <c r="AM291" s="332"/>
      <c r="AN291" s="333"/>
      <c r="AO291" s="363" t="str">
        <f>AM293</f>
        <v>池田有里</v>
      </c>
      <c r="AP291" s="364"/>
      <c r="AQ291" s="364"/>
      <c r="AR291" s="365"/>
      <c r="AS291" s="366" t="str">
        <f>AM296</f>
        <v>上田ひとみ</v>
      </c>
      <c r="AT291" s="364"/>
      <c r="AU291" s="364"/>
      <c r="AV291" s="365"/>
      <c r="AW291" s="366" t="str">
        <f>AM299</f>
        <v>渡辺三鈴</v>
      </c>
      <c r="AX291" s="364"/>
      <c r="AY291" s="364"/>
      <c r="AZ291" s="365"/>
      <c r="BA291" s="366" t="str">
        <f>AM302</f>
        <v>藤田佳乃</v>
      </c>
      <c r="BB291" s="364"/>
      <c r="BC291" s="364"/>
      <c r="BD291" s="384"/>
      <c r="BE291" s="349" t="s">
        <v>4</v>
      </c>
      <c r="BF291" s="350"/>
      <c r="BG291" s="350"/>
      <c r="BH291" s="351"/>
      <c r="BI291" s="1"/>
      <c r="BJ291" s="149" t="s">
        <v>21</v>
      </c>
      <c r="BK291" s="150" t="s">
        <v>2</v>
      </c>
      <c r="BL291" s="149" t="s">
        <v>25</v>
      </c>
      <c r="BM291" s="150" t="s">
        <v>20</v>
      </c>
      <c r="BN291" s="151" t="s">
        <v>19</v>
      </c>
      <c r="BO291" s="150" t="s">
        <v>25</v>
      </c>
      <c r="BP291" s="150" t="s">
        <v>20</v>
      </c>
      <c r="BQ291" s="151" t="s">
        <v>19</v>
      </c>
      <c r="BR291" s="131"/>
    </row>
    <row r="292" spans="2:70" ht="9" customHeight="1" x14ac:dyDescent="0.15">
      <c r="B292" s="117" t="s">
        <v>316</v>
      </c>
      <c r="C292" s="118" t="s">
        <v>106</v>
      </c>
      <c r="D292" s="352"/>
      <c r="E292" s="353"/>
      <c r="F292" s="353"/>
      <c r="G292" s="354"/>
      <c r="H292" s="40">
        <v>15</v>
      </c>
      <c r="I292" s="10" t="str">
        <f>IF(H292="","","-")</f>
        <v>-</v>
      </c>
      <c r="J292" s="39">
        <v>12</v>
      </c>
      <c r="K292" s="403" t="str">
        <f>IF(H292&lt;&gt;"",IF(H292&gt;J292,IF(H293&gt;J293,"○",IF(H294&gt;J294,"○","×")),IF(H293&gt;J293,IF(H294&gt;J294,"○","×"),"×")),"")</f>
        <v>○</v>
      </c>
      <c r="L292" s="40">
        <v>5</v>
      </c>
      <c r="M292" s="42" t="str">
        <f t="shared" ref="M292:M297" si="94">IF(L292="","","-")</f>
        <v>-</v>
      </c>
      <c r="N292" s="44">
        <v>15</v>
      </c>
      <c r="O292" s="403" t="str">
        <f>IF(L292&lt;&gt;"",IF(L292&gt;N292,IF(L293&gt;N293,"○",IF(L294&gt;N294,"○","×")),IF(L293&gt;N293,IF(L294&gt;N294,"○","×"),"×")),"")</f>
        <v>×</v>
      </c>
      <c r="P292" s="43">
        <v>5</v>
      </c>
      <c r="Q292" s="42" t="str">
        <f t="shared" ref="Q292:Q300" si="95">IF(P292="","","-")</f>
        <v>-</v>
      </c>
      <c r="R292" s="39">
        <v>15</v>
      </c>
      <c r="S292" s="404" t="str">
        <f>IF(P292&lt;&gt;"",IF(P292&gt;R292,IF(P293&gt;R293,"○",IF(P294&gt;R294,"○","×")),IF(P293&gt;R293,IF(P294&gt;R294,"○","×"),"×")),"")</f>
        <v>×</v>
      </c>
      <c r="T292" s="394" t="s">
        <v>389</v>
      </c>
      <c r="U292" s="395"/>
      <c r="V292" s="395"/>
      <c r="W292" s="396"/>
      <c r="X292" s="1"/>
      <c r="Y292" s="25"/>
      <c r="Z292" s="24"/>
      <c r="AA292" s="147"/>
      <c r="AB292" s="148"/>
      <c r="AC292" s="21"/>
      <c r="AD292" s="24"/>
      <c r="AE292" s="24"/>
      <c r="AF292" s="23"/>
      <c r="AG292" s="88"/>
      <c r="AH292" s="88"/>
      <c r="AI292" s="88"/>
      <c r="AJ292" s="88"/>
      <c r="AK292" s="88"/>
      <c r="AL292" s="88"/>
      <c r="AM292" s="117" t="s">
        <v>318</v>
      </c>
      <c r="AN292" s="118" t="s">
        <v>106</v>
      </c>
      <c r="AO292" s="352"/>
      <c r="AP292" s="353"/>
      <c r="AQ292" s="353"/>
      <c r="AR292" s="354"/>
      <c r="AS292" s="40">
        <v>16</v>
      </c>
      <c r="AT292" s="10" t="str">
        <f>IF(AS292="","","-")</f>
        <v>-</v>
      </c>
      <c r="AU292" s="39">
        <v>14</v>
      </c>
      <c r="AV292" s="403" t="str">
        <f>IF(AS292&lt;&gt;"",IF(AS292&gt;AU292,IF(AS293&gt;AU293,"○",IF(AS294&gt;AU294,"○","×")),IF(AS293&gt;AU293,IF(AS294&gt;AU294,"○","×"),"×")),"")</f>
        <v>○</v>
      </c>
      <c r="AW292" s="40">
        <v>15</v>
      </c>
      <c r="AX292" s="42" t="str">
        <f t="shared" ref="AX292:AX297" si="96">IF(AW292="","","-")</f>
        <v>-</v>
      </c>
      <c r="AY292" s="44">
        <v>11</v>
      </c>
      <c r="AZ292" s="403" t="str">
        <f>IF(AW292&lt;&gt;"",IF(AW292&gt;AY292,IF(AW293&gt;AY293,"○",IF(AW294&gt;AY294,"○","×")),IF(AW293&gt;AY293,IF(AW294&gt;AY294,"○","×"),"×")),"")</f>
        <v>○</v>
      </c>
      <c r="BA292" s="43">
        <v>15</v>
      </c>
      <c r="BB292" s="42" t="str">
        <f t="shared" ref="BB292:BB300" si="97">IF(BA292="","","-")</f>
        <v>-</v>
      </c>
      <c r="BC292" s="39">
        <v>0</v>
      </c>
      <c r="BD292" s="404" t="str">
        <f>IF(BA292&lt;&gt;"",IF(BA292&gt;BC292,IF(BA293&gt;BC293,"○",IF(BA294&gt;BC294,"○","×")),IF(BA293&gt;BC293,IF(BA294&gt;BC294,"○","×"),"×")),"")</f>
        <v>○</v>
      </c>
      <c r="BE292" s="394" t="s">
        <v>387</v>
      </c>
      <c r="BF292" s="395"/>
      <c r="BG292" s="395"/>
      <c r="BH292" s="396"/>
      <c r="BI292" s="1"/>
      <c r="BJ292" s="25"/>
      <c r="BK292" s="24"/>
      <c r="BL292" s="147"/>
      <c r="BM292" s="148"/>
      <c r="BN292" s="21"/>
      <c r="BO292" s="24"/>
      <c r="BP292" s="24"/>
      <c r="BQ292" s="23"/>
      <c r="BR292" s="137"/>
    </row>
    <row r="293" spans="2:70" ht="9" customHeight="1" x14ac:dyDescent="0.15">
      <c r="B293" s="117" t="s">
        <v>317</v>
      </c>
      <c r="C293" s="118" t="s">
        <v>106</v>
      </c>
      <c r="D293" s="355"/>
      <c r="E293" s="287"/>
      <c r="F293" s="287"/>
      <c r="G293" s="288"/>
      <c r="H293" s="40">
        <v>15</v>
      </c>
      <c r="I293" s="10" t="str">
        <f>IF(H293="","","-")</f>
        <v>-</v>
      </c>
      <c r="J293" s="41">
        <v>6</v>
      </c>
      <c r="K293" s="398"/>
      <c r="L293" s="40">
        <v>13</v>
      </c>
      <c r="M293" s="10" t="str">
        <f t="shared" si="94"/>
        <v>-</v>
      </c>
      <c r="N293" s="39">
        <v>15</v>
      </c>
      <c r="O293" s="398"/>
      <c r="P293" s="40">
        <v>15</v>
      </c>
      <c r="Q293" s="10" t="str">
        <f t="shared" si="95"/>
        <v>-</v>
      </c>
      <c r="R293" s="39">
        <v>12</v>
      </c>
      <c r="S293" s="401"/>
      <c r="T293" s="376"/>
      <c r="U293" s="377"/>
      <c r="V293" s="377"/>
      <c r="W293" s="378"/>
      <c r="X293" s="1"/>
      <c r="Y293" s="25">
        <f>COUNTIF(D292:S294,"○")</f>
        <v>1</v>
      </c>
      <c r="Z293" s="24">
        <f>COUNTIF(D292:S294,"×")</f>
        <v>2</v>
      </c>
      <c r="AA293" s="18">
        <f>(IF((D292&gt;F292),1,0))+(IF((D293&gt;F293),1,0))+(IF((D294&gt;F294),1,0))+(IF((H292&gt;J292),1,0))+(IF((H293&gt;J293),1,0))+(IF((H294&gt;J294),1,0))+(IF((L292&gt;N292),1,0))+(IF((L293&gt;N293),1,0))+(IF((L294&gt;N294),1,0))+(IF((P292&gt;R292),1,0))+(IF((P293&gt;R293),1,0))+(IF((P294&gt;R294),1,0))</f>
        <v>3</v>
      </c>
      <c r="AB293" s="6">
        <f>(IF((D292&lt;F292),1,0))+(IF((D293&lt;F293),1,0))+(IF((D294&lt;F294),1,0))+(IF((H292&lt;J292),1,0))+(IF((H293&lt;J293),1,0))+(IF((H294&lt;J294),1,0))+(IF((L292&lt;N292),1,0))+(IF((L293&lt;N293),1,0))+(IF((L294&lt;N294),1,0))+(IF((P292&lt;R292),1,0))+(IF((P293&lt;R293),1,0))+(IF((P294&lt;R294),1,0))</f>
        <v>4</v>
      </c>
      <c r="AC293" s="17">
        <f>AA293-AB293</f>
        <v>-1</v>
      </c>
      <c r="AD293" s="24">
        <f>SUM(D292:D294,H292:H294,L292:L294,P292:P294)</f>
        <v>78</v>
      </c>
      <c r="AE293" s="24">
        <f>SUM(F292:F294,J292:J294,N292:N294,R292:R294)</f>
        <v>90</v>
      </c>
      <c r="AF293" s="23">
        <f>AD293-AE293</f>
        <v>-12</v>
      </c>
      <c r="AG293" s="88"/>
      <c r="AH293" s="88"/>
      <c r="AI293" s="88"/>
      <c r="AJ293" s="88"/>
      <c r="AK293" s="88"/>
      <c r="AL293" s="88"/>
      <c r="AM293" s="117" t="s">
        <v>319</v>
      </c>
      <c r="AN293" s="118" t="s">
        <v>106</v>
      </c>
      <c r="AO293" s="355"/>
      <c r="AP293" s="287"/>
      <c r="AQ293" s="287"/>
      <c r="AR293" s="288"/>
      <c r="AS293" s="40">
        <v>15</v>
      </c>
      <c r="AT293" s="10" t="str">
        <f>IF(AS293="","","-")</f>
        <v>-</v>
      </c>
      <c r="AU293" s="41">
        <v>10</v>
      </c>
      <c r="AV293" s="398"/>
      <c r="AW293" s="40">
        <v>15</v>
      </c>
      <c r="AX293" s="10" t="str">
        <f t="shared" si="96"/>
        <v>-</v>
      </c>
      <c r="AY293" s="39">
        <v>9</v>
      </c>
      <c r="AZ293" s="398"/>
      <c r="BA293" s="40">
        <v>15</v>
      </c>
      <c r="BB293" s="10" t="str">
        <f t="shared" si="97"/>
        <v>-</v>
      </c>
      <c r="BC293" s="39">
        <v>0</v>
      </c>
      <c r="BD293" s="401"/>
      <c r="BE293" s="376"/>
      <c r="BF293" s="377"/>
      <c r="BG293" s="377"/>
      <c r="BH293" s="378"/>
      <c r="BI293" s="1"/>
      <c r="BJ293" s="25">
        <f>COUNTIF(AO292:BD294,"○")</f>
        <v>3</v>
      </c>
      <c r="BK293" s="24">
        <f>COUNTIF(AO292:BD294,"×")</f>
        <v>0</v>
      </c>
      <c r="BL293" s="18">
        <f>(IF((AO292&gt;AQ292),1,0))+(IF((AO293&gt;AQ293),1,0))+(IF((AO294&gt;AQ294),1,0))+(IF((AS292&gt;AU292),1,0))+(IF((AS293&gt;AU293),1,0))+(IF((AS294&gt;AU294),1,0))+(IF((AW292&gt;AY292),1,0))+(IF((AW293&gt;AY293),1,0))+(IF((AW294&gt;AY294),1,0))+(IF((BA292&gt;BC292),1,0))+(IF((BA293&gt;BC293),1,0))+(IF((BA294&gt;BC294),1,0))</f>
        <v>6</v>
      </c>
      <c r="BM293" s="6">
        <f>(IF((AO292&lt;AQ292),1,0))+(IF((AO293&lt;AQ293),1,0))+(IF((AO294&lt;AQ294),1,0))+(IF((AS292&lt;AU292),1,0))+(IF((AS293&lt;AU293),1,0))+(IF((AS294&lt;AU294),1,0))+(IF((AW292&lt;AY292),1,0))+(IF((AW293&lt;AY293),1,0))+(IF((AW294&lt;AY294),1,0))+(IF((BA292&lt;BC292),1,0))+(IF((BA293&lt;BC293),1,0))+(IF((BA294&lt;BC294),1,0))</f>
        <v>0</v>
      </c>
      <c r="BN293" s="17">
        <f>BL293-BM293</f>
        <v>6</v>
      </c>
      <c r="BO293" s="24">
        <f>SUM(AO292:AO294,AS292:AS294,AW292:AW294,BA292:BA294)</f>
        <v>91</v>
      </c>
      <c r="BP293" s="24">
        <f>SUM(AQ292:AQ294,AU292:AU294,AY292:AY294,BC292:BC294)</f>
        <v>44</v>
      </c>
      <c r="BQ293" s="23">
        <f>BO293-BP293</f>
        <v>47</v>
      </c>
      <c r="BR293" s="137"/>
    </row>
    <row r="294" spans="2:70" ht="9" customHeight="1" x14ac:dyDescent="0.15">
      <c r="B294" s="119"/>
      <c r="C294" s="120" t="s">
        <v>92</v>
      </c>
      <c r="D294" s="356"/>
      <c r="E294" s="315"/>
      <c r="F294" s="315"/>
      <c r="G294" s="316"/>
      <c r="H294" s="34"/>
      <c r="I294" s="10" t="str">
        <f>IF(H294="","","-")</f>
        <v/>
      </c>
      <c r="J294" s="33"/>
      <c r="K294" s="399"/>
      <c r="L294" s="34"/>
      <c r="M294" s="37" t="str">
        <f t="shared" si="94"/>
        <v/>
      </c>
      <c r="N294" s="33"/>
      <c r="O294" s="398"/>
      <c r="P294" s="34">
        <v>10</v>
      </c>
      <c r="Q294" s="37" t="str">
        <f t="shared" si="95"/>
        <v>-</v>
      </c>
      <c r="R294" s="33">
        <v>15</v>
      </c>
      <c r="S294" s="401"/>
      <c r="T294" s="8">
        <f>Y293</f>
        <v>1</v>
      </c>
      <c r="U294" s="2" t="s">
        <v>3</v>
      </c>
      <c r="V294" s="2">
        <f>Z293</f>
        <v>2</v>
      </c>
      <c r="W294" s="7" t="s">
        <v>2</v>
      </c>
      <c r="X294" s="1"/>
      <c r="Y294" s="25"/>
      <c r="Z294" s="24"/>
      <c r="AA294" s="25"/>
      <c r="AB294" s="24"/>
      <c r="AC294" s="23"/>
      <c r="AD294" s="24"/>
      <c r="AE294" s="24"/>
      <c r="AF294" s="23"/>
      <c r="AG294" s="90"/>
      <c r="AH294" s="90"/>
      <c r="AI294" s="90"/>
      <c r="AJ294" s="90"/>
      <c r="AK294" s="90"/>
      <c r="AL294" s="90"/>
      <c r="AM294" s="119"/>
      <c r="AN294" s="120" t="s">
        <v>92</v>
      </c>
      <c r="AO294" s="356"/>
      <c r="AP294" s="315"/>
      <c r="AQ294" s="315"/>
      <c r="AR294" s="316"/>
      <c r="AS294" s="34"/>
      <c r="AT294" s="10" t="str">
        <f>IF(AS294="","","-")</f>
        <v/>
      </c>
      <c r="AU294" s="33"/>
      <c r="AV294" s="399"/>
      <c r="AW294" s="34"/>
      <c r="AX294" s="37" t="str">
        <f t="shared" si="96"/>
        <v/>
      </c>
      <c r="AY294" s="33"/>
      <c r="AZ294" s="398"/>
      <c r="BA294" s="34"/>
      <c r="BB294" s="37" t="str">
        <f t="shared" si="97"/>
        <v/>
      </c>
      <c r="BC294" s="33"/>
      <c r="BD294" s="401"/>
      <c r="BE294" s="8">
        <f>BJ293</f>
        <v>3</v>
      </c>
      <c r="BF294" s="2" t="s">
        <v>3</v>
      </c>
      <c r="BG294" s="2">
        <f>BK293</f>
        <v>0</v>
      </c>
      <c r="BH294" s="7" t="s">
        <v>2</v>
      </c>
      <c r="BI294" s="1"/>
      <c r="BJ294" s="25"/>
      <c r="BK294" s="24"/>
      <c r="BL294" s="25"/>
      <c r="BM294" s="24"/>
      <c r="BN294" s="23"/>
      <c r="BO294" s="24"/>
      <c r="BP294" s="24"/>
      <c r="BQ294" s="23"/>
      <c r="BR294" s="90"/>
    </row>
    <row r="295" spans="2:70" ht="9" customHeight="1" x14ac:dyDescent="0.15">
      <c r="B295" s="117" t="s">
        <v>334</v>
      </c>
      <c r="C295" s="121" t="s">
        <v>295</v>
      </c>
      <c r="D295" s="30">
        <f>IF(J292="","",J292)</f>
        <v>12</v>
      </c>
      <c r="E295" s="10" t="str">
        <f t="shared" ref="E295:E303" si="98">IF(D295="","","-")</f>
        <v>-</v>
      </c>
      <c r="F295" s="153">
        <f>IF(H292="","",H292)</f>
        <v>15</v>
      </c>
      <c r="G295" s="281" t="str">
        <f>IF(K292="","",IF(K292="○","×",IF(K292="×","○")))</f>
        <v>×</v>
      </c>
      <c r="H295" s="283"/>
      <c r="I295" s="284"/>
      <c r="J295" s="284"/>
      <c r="K295" s="285"/>
      <c r="L295" s="40">
        <v>7</v>
      </c>
      <c r="M295" s="10" t="str">
        <f t="shared" si="94"/>
        <v>-</v>
      </c>
      <c r="N295" s="39">
        <v>15</v>
      </c>
      <c r="O295" s="397" t="str">
        <f>IF(L295&lt;&gt;"",IF(L295&gt;N295,IF(L296&gt;N296,"○",IF(L297&gt;N297,"○","×")),IF(L296&gt;N296,IF(L297&gt;N297,"○","×"),"×")),"")</f>
        <v>×</v>
      </c>
      <c r="P295" s="40">
        <v>9</v>
      </c>
      <c r="Q295" s="10" t="str">
        <f t="shared" si="95"/>
        <v>-</v>
      </c>
      <c r="R295" s="39">
        <v>15</v>
      </c>
      <c r="S295" s="400" t="str">
        <f>IF(P295&lt;&gt;"",IF(P295&gt;R295,IF(P296&gt;R296,"○",IF(P297&gt;R297,"○","×")),IF(P296&gt;R296,IF(P297&gt;R297,"○","×"),"×")),"")</f>
        <v>×</v>
      </c>
      <c r="T295" s="373" t="s">
        <v>390</v>
      </c>
      <c r="U295" s="374"/>
      <c r="V295" s="374"/>
      <c r="W295" s="375"/>
      <c r="X295" s="1"/>
      <c r="Y295" s="147"/>
      <c r="Z295" s="148"/>
      <c r="AA295" s="147"/>
      <c r="AB295" s="148"/>
      <c r="AC295" s="21"/>
      <c r="AD295" s="148"/>
      <c r="AE295" s="148"/>
      <c r="AF295" s="21"/>
      <c r="AG295" s="88"/>
      <c r="AH295" s="88"/>
      <c r="AI295" s="88"/>
      <c r="AJ295" s="88"/>
      <c r="AK295" s="88"/>
      <c r="AL295" s="88"/>
      <c r="AM295" s="117" t="s">
        <v>324</v>
      </c>
      <c r="AN295" s="121" t="s">
        <v>260</v>
      </c>
      <c r="AO295" s="30">
        <f>IF(AU292="","",AU292)</f>
        <v>14</v>
      </c>
      <c r="AP295" s="10" t="str">
        <f t="shared" ref="AP295:AP303" si="99">IF(AO295="","","-")</f>
        <v>-</v>
      </c>
      <c r="AQ295" s="153">
        <f>IF(AS292="","",AS292)</f>
        <v>16</v>
      </c>
      <c r="AR295" s="281" t="str">
        <f>IF(AV292="","",IF(AV292="○","×",IF(AV292="×","○")))</f>
        <v>×</v>
      </c>
      <c r="AS295" s="283"/>
      <c r="AT295" s="284"/>
      <c r="AU295" s="284"/>
      <c r="AV295" s="285"/>
      <c r="AW295" s="40">
        <v>15</v>
      </c>
      <c r="AX295" s="10" t="str">
        <f t="shared" si="96"/>
        <v>-</v>
      </c>
      <c r="AY295" s="39">
        <v>12</v>
      </c>
      <c r="AZ295" s="397" t="str">
        <f>IF(AW295&lt;&gt;"",IF(AW295&gt;AY295,IF(AW296&gt;AY296,"○",IF(AW297&gt;AY297,"○","×")),IF(AW296&gt;AY296,IF(AW297&gt;AY297,"○","×"),"×")),"")</f>
        <v>○</v>
      </c>
      <c r="BA295" s="40">
        <v>15</v>
      </c>
      <c r="BB295" s="10" t="str">
        <f t="shared" si="97"/>
        <v>-</v>
      </c>
      <c r="BC295" s="39">
        <v>0</v>
      </c>
      <c r="BD295" s="400" t="str">
        <f>IF(BA295&lt;&gt;"",IF(BA295&gt;BC295,IF(BA296&gt;BC296,"○",IF(BA297&gt;BC297,"○","×")),IF(BA296&gt;BC296,IF(BA297&gt;BC297,"○","×"),"×")),"")</f>
        <v>○</v>
      </c>
      <c r="BE295" s="373" t="s">
        <v>388</v>
      </c>
      <c r="BF295" s="374"/>
      <c r="BG295" s="374"/>
      <c r="BH295" s="375"/>
      <c r="BI295" s="1"/>
      <c r="BJ295" s="147"/>
      <c r="BK295" s="148"/>
      <c r="BL295" s="147"/>
      <c r="BM295" s="148"/>
      <c r="BN295" s="21"/>
      <c r="BO295" s="148"/>
      <c r="BP295" s="148"/>
      <c r="BQ295" s="21"/>
      <c r="BR295" s="137"/>
    </row>
    <row r="296" spans="2:70" ht="9" customHeight="1" x14ac:dyDescent="0.15">
      <c r="B296" s="117" t="s">
        <v>335</v>
      </c>
      <c r="C296" s="118" t="s">
        <v>297</v>
      </c>
      <c r="D296" s="30">
        <f>IF(J293="","",J293)</f>
        <v>6</v>
      </c>
      <c r="E296" s="10" t="str">
        <f t="shared" si="98"/>
        <v>-</v>
      </c>
      <c r="F296" s="153">
        <f>IF(H293="","",H293)</f>
        <v>15</v>
      </c>
      <c r="G296" s="282" t="str">
        <f>IF(I293="","",I293)</f>
        <v>-</v>
      </c>
      <c r="H296" s="286"/>
      <c r="I296" s="287"/>
      <c r="J296" s="287"/>
      <c r="K296" s="288"/>
      <c r="L296" s="40">
        <v>4</v>
      </c>
      <c r="M296" s="10" t="str">
        <f t="shared" si="94"/>
        <v>-</v>
      </c>
      <c r="N296" s="39">
        <v>15</v>
      </c>
      <c r="O296" s="398"/>
      <c r="P296" s="40">
        <v>4</v>
      </c>
      <c r="Q296" s="10" t="str">
        <f t="shared" si="95"/>
        <v>-</v>
      </c>
      <c r="R296" s="39">
        <v>15</v>
      </c>
      <c r="S296" s="401"/>
      <c r="T296" s="376"/>
      <c r="U296" s="377"/>
      <c r="V296" s="377"/>
      <c r="W296" s="378"/>
      <c r="X296" s="1"/>
      <c r="Y296" s="25">
        <f>COUNTIF(D295:S297,"○")</f>
        <v>0</v>
      </c>
      <c r="Z296" s="24">
        <f>COUNTIF(D295:S297,"×")</f>
        <v>3</v>
      </c>
      <c r="AA296" s="18">
        <f>(IF((D295&gt;F295),1,0))+(IF((D296&gt;F296),1,0))+(IF((D297&gt;F297),1,0))+(IF((H295&gt;J295),1,0))+(IF((H296&gt;J296),1,0))+(IF((H297&gt;J297),1,0))+(IF((L295&gt;N295),1,0))+(IF((L296&gt;N296),1,0))+(IF((L297&gt;N297),1,0))+(IF((P295&gt;R295),1,0))+(IF((P296&gt;R296),1,0))+(IF((P297&gt;R297),1,0))</f>
        <v>0</v>
      </c>
      <c r="AB296" s="6">
        <f>(IF((D295&lt;F295),1,0))+(IF((D296&lt;F296),1,0))+(IF((D297&lt;F297),1,0))+(IF((H295&lt;J295),1,0))+(IF((H296&lt;J296),1,0))+(IF((H297&lt;J297),1,0))+(IF((L295&lt;N295),1,0))+(IF((L296&lt;N296),1,0))+(IF((L297&lt;N297),1,0))+(IF((P295&lt;R295),1,0))+(IF((P296&lt;R296),1,0))+(IF((P297&lt;R297),1,0))</f>
        <v>6</v>
      </c>
      <c r="AC296" s="17">
        <f>AA296-AB296</f>
        <v>-6</v>
      </c>
      <c r="AD296" s="24">
        <f>SUM(D295:D297,H295:H297,L295:L297,P295:P297)</f>
        <v>42</v>
      </c>
      <c r="AE296" s="24">
        <f>SUM(F295:F297,J295:J297,N295:N297,R295:R297)</f>
        <v>90</v>
      </c>
      <c r="AF296" s="23">
        <f>AD296-AE296</f>
        <v>-48</v>
      </c>
      <c r="AG296" s="88"/>
      <c r="AH296" s="88"/>
      <c r="AI296" s="88"/>
      <c r="AJ296" s="88"/>
      <c r="AK296" s="88"/>
      <c r="AL296" s="88"/>
      <c r="AM296" s="117" t="s">
        <v>325</v>
      </c>
      <c r="AN296" s="118" t="s">
        <v>262</v>
      </c>
      <c r="AO296" s="30">
        <f>IF(AU293="","",AU293)</f>
        <v>10</v>
      </c>
      <c r="AP296" s="10" t="str">
        <f t="shared" si="99"/>
        <v>-</v>
      </c>
      <c r="AQ296" s="153">
        <f>IF(AS293="","",AS293)</f>
        <v>15</v>
      </c>
      <c r="AR296" s="282" t="str">
        <f>IF(AT293="","",AT293)</f>
        <v>-</v>
      </c>
      <c r="AS296" s="286"/>
      <c r="AT296" s="287"/>
      <c r="AU296" s="287"/>
      <c r="AV296" s="288"/>
      <c r="AW296" s="40">
        <v>15</v>
      </c>
      <c r="AX296" s="10" t="str">
        <f t="shared" si="96"/>
        <v>-</v>
      </c>
      <c r="AY296" s="39">
        <v>2</v>
      </c>
      <c r="AZ296" s="398"/>
      <c r="BA296" s="40">
        <v>15</v>
      </c>
      <c r="BB296" s="10" t="str">
        <f t="shared" si="97"/>
        <v>-</v>
      </c>
      <c r="BC296" s="39">
        <v>0</v>
      </c>
      <c r="BD296" s="401"/>
      <c r="BE296" s="376"/>
      <c r="BF296" s="377"/>
      <c r="BG296" s="377"/>
      <c r="BH296" s="378"/>
      <c r="BI296" s="1"/>
      <c r="BJ296" s="25">
        <f>COUNTIF(AO295:BD297,"○")</f>
        <v>2</v>
      </c>
      <c r="BK296" s="24">
        <f>COUNTIF(AO295:BD297,"×")</f>
        <v>1</v>
      </c>
      <c r="BL296" s="18">
        <f>(IF((AO295&gt;AQ295),1,0))+(IF((AO296&gt;AQ296),1,0))+(IF((AO297&gt;AQ297),1,0))+(IF((AS295&gt;AU295),1,0))+(IF((AS296&gt;AU296),1,0))+(IF((AS297&gt;AU297),1,0))+(IF((AW295&gt;AY295),1,0))+(IF((AW296&gt;AY296),1,0))+(IF((AW297&gt;AY297),1,0))+(IF((BA295&gt;BC295),1,0))+(IF((BA296&gt;BC296),1,0))+(IF((BA297&gt;BC297),1,0))</f>
        <v>4</v>
      </c>
      <c r="BM296" s="6">
        <f>(IF((AO295&lt;AQ295),1,0))+(IF((AO296&lt;AQ296),1,0))+(IF((AO297&lt;AQ297),1,0))+(IF((AS295&lt;AU295),1,0))+(IF((AS296&lt;AU296),1,0))+(IF((AS297&lt;AU297),1,0))+(IF((AW295&lt;AY295),1,0))+(IF((AW296&lt;AY296),1,0))+(IF((AW297&lt;AY297),1,0))+(IF((BA295&lt;BC295),1,0))+(IF((BA296&lt;BC296),1,0))+(IF((BA297&lt;BC297),1,0))</f>
        <v>2</v>
      </c>
      <c r="BN296" s="17">
        <f>BL296-BM296</f>
        <v>2</v>
      </c>
      <c r="BO296" s="24">
        <f>SUM(AO295:AO297,AS295:AS297,AW295:AW297,BA295:BA297)</f>
        <v>84</v>
      </c>
      <c r="BP296" s="24">
        <f>SUM(AQ295:AQ297,AU295:AU297,AY295:AY297,BC295:BC297)</f>
        <v>45</v>
      </c>
      <c r="BQ296" s="23">
        <f>BO296-BP296</f>
        <v>39</v>
      </c>
      <c r="BR296" s="137"/>
    </row>
    <row r="297" spans="2:70" ht="9" customHeight="1" x14ac:dyDescent="0.15">
      <c r="B297" s="119"/>
      <c r="C297" s="122"/>
      <c r="D297" s="38" t="str">
        <f>IF(J294="","",J294)</f>
        <v/>
      </c>
      <c r="E297" s="10" t="str">
        <f t="shared" si="98"/>
        <v/>
      </c>
      <c r="F297" s="35" t="str">
        <f>IF(H294="","",H294)</f>
        <v/>
      </c>
      <c r="G297" s="313" t="str">
        <f>IF(I294="","",I294)</f>
        <v/>
      </c>
      <c r="H297" s="314"/>
      <c r="I297" s="315"/>
      <c r="J297" s="315"/>
      <c r="K297" s="316"/>
      <c r="L297" s="34"/>
      <c r="M297" s="10" t="str">
        <f t="shared" si="94"/>
        <v/>
      </c>
      <c r="N297" s="33"/>
      <c r="O297" s="399"/>
      <c r="P297" s="34"/>
      <c r="Q297" s="37" t="str">
        <f t="shared" si="95"/>
        <v/>
      </c>
      <c r="R297" s="33"/>
      <c r="S297" s="402"/>
      <c r="T297" s="8">
        <f>Y296</f>
        <v>0</v>
      </c>
      <c r="U297" s="2" t="s">
        <v>3</v>
      </c>
      <c r="V297" s="2">
        <f>Z296</f>
        <v>3</v>
      </c>
      <c r="W297" s="7" t="s">
        <v>2</v>
      </c>
      <c r="X297" s="1"/>
      <c r="Y297" s="14"/>
      <c r="Z297" s="13"/>
      <c r="AA297" s="14"/>
      <c r="AB297" s="13"/>
      <c r="AC297" s="12"/>
      <c r="AD297" s="13"/>
      <c r="AE297" s="13"/>
      <c r="AF297" s="12"/>
      <c r="AG297" s="90"/>
      <c r="AH297" s="90"/>
      <c r="AI297" s="90"/>
      <c r="AJ297" s="90"/>
      <c r="AK297" s="90"/>
      <c r="AL297" s="90"/>
      <c r="AM297" s="119"/>
      <c r="AN297" s="122" t="s">
        <v>26</v>
      </c>
      <c r="AO297" s="38" t="str">
        <f>IF(AU294="","",AU294)</f>
        <v/>
      </c>
      <c r="AP297" s="10" t="str">
        <f t="shared" si="99"/>
        <v/>
      </c>
      <c r="AQ297" s="35" t="str">
        <f>IF(AS294="","",AS294)</f>
        <v/>
      </c>
      <c r="AR297" s="313" t="str">
        <f>IF(AT294="","",AT294)</f>
        <v/>
      </c>
      <c r="AS297" s="314"/>
      <c r="AT297" s="315"/>
      <c r="AU297" s="315"/>
      <c r="AV297" s="316"/>
      <c r="AW297" s="34"/>
      <c r="AX297" s="10" t="str">
        <f t="shared" si="96"/>
        <v/>
      </c>
      <c r="AY297" s="33"/>
      <c r="AZ297" s="399"/>
      <c r="BA297" s="34"/>
      <c r="BB297" s="37" t="str">
        <f t="shared" si="97"/>
        <v/>
      </c>
      <c r="BC297" s="33"/>
      <c r="BD297" s="402"/>
      <c r="BE297" s="8">
        <f>BJ296</f>
        <v>2</v>
      </c>
      <c r="BF297" s="2" t="s">
        <v>3</v>
      </c>
      <c r="BG297" s="2">
        <f>BK296</f>
        <v>1</v>
      </c>
      <c r="BH297" s="7" t="s">
        <v>2</v>
      </c>
      <c r="BI297" s="1"/>
      <c r="BJ297" s="14"/>
      <c r="BK297" s="13"/>
      <c r="BL297" s="14"/>
      <c r="BM297" s="13"/>
      <c r="BN297" s="12"/>
      <c r="BO297" s="13"/>
      <c r="BP297" s="13"/>
      <c r="BQ297" s="12"/>
      <c r="BR297" s="90"/>
    </row>
    <row r="298" spans="2:70" ht="9" customHeight="1" x14ac:dyDescent="0.15">
      <c r="B298" s="123" t="s">
        <v>322</v>
      </c>
      <c r="C298" s="118" t="s">
        <v>260</v>
      </c>
      <c r="D298" s="30">
        <f>IF(N292="","",N292)</f>
        <v>15</v>
      </c>
      <c r="E298" s="32" t="str">
        <f t="shared" si="98"/>
        <v>-</v>
      </c>
      <c r="F298" s="153">
        <f>IF(L292="","",L292)</f>
        <v>5</v>
      </c>
      <c r="G298" s="281" t="str">
        <f>IF(O292="","",IF(O292="○","×",IF(O292="×","○")))</f>
        <v>○</v>
      </c>
      <c r="H298" s="29">
        <f>IF(N295="","",N295)</f>
        <v>15</v>
      </c>
      <c r="I298" s="10" t="str">
        <f t="shared" ref="I298:I303" si="100">IF(H298="","","-")</f>
        <v>-</v>
      </c>
      <c r="J298" s="153">
        <f>IF(L295="","",L295)</f>
        <v>7</v>
      </c>
      <c r="K298" s="281" t="str">
        <f>IF(O295="","",IF(O295="○","×",IF(O295="×","○")))</f>
        <v>○</v>
      </c>
      <c r="L298" s="283"/>
      <c r="M298" s="284"/>
      <c r="N298" s="284"/>
      <c r="O298" s="285"/>
      <c r="P298" s="40">
        <v>15</v>
      </c>
      <c r="Q298" s="10" t="str">
        <f t="shared" si="95"/>
        <v>-</v>
      </c>
      <c r="R298" s="39">
        <v>8</v>
      </c>
      <c r="S298" s="401" t="str">
        <f>IF(P298&lt;&gt;"",IF(P298&gt;R298,IF(P299&gt;R299,"○",IF(P300&gt;R300,"○","×")),IF(P299&gt;R299,IF(P300&gt;R300,"○","×"),"×")),"")</f>
        <v>○</v>
      </c>
      <c r="T298" s="373" t="s">
        <v>387</v>
      </c>
      <c r="U298" s="374"/>
      <c r="V298" s="374"/>
      <c r="W298" s="375"/>
      <c r="X298" s="1"/>
      <c r="Y298" s="25"/>
      <c r="Z298" s="24"/>
      <c r="AA298" s="25"/>
      <c r="AB298" s="24"/>
      <c r="AC298" s="23"/>
      <c r="AD298" s="24"/>
      <c r="AE298" s="24"/>
      <c r="AF298" s="23"/>
      <c r="AG298" s="88"/>
      <c r="AH298" s="88"/>
      <c r="AI298" s="88"/>
      <c r="AJ298" s="88"/>
      <c r="AK298" s="88"/>
      <c r="AL298" s="88"/>
      <c r="AM298" s="123" t="s">
        <v>320</v>
      </c>
      <c r="AN298" s="118" t="s">
        <v>140</v>
      </c>
      <c r="AO298" s="30">
        <f>IF(AY292="","",AY292)</f>
        <v>11</v>
      </c>
      <c r="AP298" s="32" t="str">
        <f t="shared" si="99"/>
        <v>-</v>
      </c>
      <c r="AQ298" s="153">
        <f>IF(AW292="","",AW292)</f>
        <v>15</v>
      </c>
      <c r="AR298" s="281" t="str">
        <f>IF(AZ292="","",IF(AZ292="○","×",IF(AZ292="×","○")))</f>
        <v>×</v>
      </c>
      <c r="AS298" s="29">
        <f>IF(AY295="","",AY295)</f>
        <v>12</v>
      </c>
      <c r="AT298" s="10" t="str">
        <f t="shared" ref="AT298:AT303" si="101">IF(AS298="","","-")</f>
        <v>-</v>
      </c>
      <c r="AU298" s="153">
        <f>IF(AW295="","",AW295)</f>
        <v>15</v>
      </c>
      <c r="AV298" s="281" t="str">
        <f>IF(AZ295="","",IF(AZ295="○","×",IF(AZ295="×","○")))</f>
        <v>×</v>
      </c>
      <c r="AW298" s="283"/>
      <c r="AX298" s="284"/>
      <c r="AY298" s="284"/>
      <c r="AZ298" s="285"/>
      <c r="BA298" s="40">
        <v>15</v>
      </c>
      <c r="BB298" s="10" t="str">
        <f t="shared" si="97"/>
        <v>-</v>
      </c>
      <c r="BC298" s="39">
        <v>0</v>
      </c>
      <c r="BD298" s="401" t="str">
        <f>IF(BA298&lt;&gt;"",IF(BA298&gt;BC298,IF(BA299&gt;BC299,"○",IF(BA300&gt;BC300,"○","×")),IF(BA299&gt;BC299,IF(BA300&gt;BC300,"○","×"),"×")),"")</f>
        <v>○</v>
      </c>
      <c r="BE298" s="373" t="s">
        <v>389</v>
      </c>
      <c r="BF298" s="374"/>
      <c r="BG298" s="374"/>
      <c r="BH298" s="375"/>
      <c r="BI298" s="1"/>
      <c r="BJ298" s="25"/>
      <c r="BK298" s="24"/>
      <c r="BL298" s="25"/>
      <c r="BM298" s="24"/>
      <c r="BN298" s="23"/>
      <c r="BO298" s="24"/>
      <c r="BP298" s="24"/>
      <c r="BQ298" s="23"/>
      <c r="BR298" s="137"/>
    </row>
    <row r="299" spans="2:70" ht="9" customHeight="1" x14ac:dyDescent="0.15">
      <c r="B299" s="123" t="s">
        <v>323</v>
      </c>
      <c r="C299" s="118" t="s">
        <v>262</v>
      </c>
      <c r="D299" s="30">
        <f>IF(N293="","",N293)</f>
        <v>15</v>
      </c>
      <c r="E299" s="10" t="str">
        <f t="shared" si="98"/>
        <v>-</v>
      </c>
      <c r="F299" s="153">
        <f>IF(L293="","",L293)</f>
        <v>13</v>
      </c>
      <c r="G299" s="282" t="str">
        <f>IF(I296="","",I296)</f>
        <v/>
      </c>
      <c r="H299" s="29">
        <f>IF(N296="","",N296)</f>
        <v>15</v>
      </c>
      <c r="I299" s="10" t="str">
        <f t="shared" si="100"/>
        <v>-</v>
      </c>
      <c r="J299" s="153">
        <f>IF(L296="","",L296)</f>
        <v>4</v>
      </c>
      <c r="K299" s="282" t="str">
        <f>IF(M296="","",M296)</f>
        <v>-</v>
      </c>
      <c r="L299" s="286"/>
      <c r="M299" s="287"/>
      <c r="N299" s="287"/>
      <c r="O299" s="288"/>
      <c r="P299" s="40">
        <v>11</v>
      </c>
      <c r="Q299" s="10" t="str">
        <f t="shared" si="95"/>
        <v>-</v>
      </c>
      <c r="R299" s="39">
        <v>15</v>
      </c>
      <c r="S299" s="401"/>
      <c r="T299" s="376"/>
      <c r="U299" s="377"/>
      <c r="V299" s="377"/>
      <c r="W299" s="378"/>
      <c r="X299" s="1"/>
      <c r="Y299" s="25">
        <f>COUNTIF(D298:S300,"○")</f>
        <v>3</v>
      </c>
      <c r="Z299" s="24">
        <f>COUNTIF(D298:S300,"×")</f>
        <v>0</v>
      </c>
      <c r="AA299" s="18">
        <f>(IF((D298&gt;F298),1,0))+(IF((D299&gt;F299),1,0))+(IF((D300&gt;F300),1,0))+(IF((H298&gt;J298),1,0))+(IF((H299&gt;J299),1,0))+(IF((H300&gt;J300),1,0))+(IF((L298&gt;N298),1,0))+(IF((L299&gt;N299),1,0))+(IF((L300&gt;N300),1,0))+(IF((P298&gt;R298),1,0))+(IF((P299&gt;R299),1,0))+(IF((P300&gt;R300),1,0))</f>
        <v>6</v>
      </c>
      <c r="AB299" s="6">
        <f>(IF((D298&lt;F298),1,0))+(IF((D299&lt;F299),1,0))+(IF((D300&lt;F300),1,0))+(IF((H298&lt;J298),1,0))+(IF((H299&lt;J299),1,0))+(IF((H300&lt;J300),1,0))+(IF((L298&lt;N298),1,0))+(IF((L299&lt;N299),1,0))+(IF((L300&lt;N300),1,0))+(IF((P298&lt;R298),1,0))+(IF((P299&lt;R299),1,0))+(IF((P300&lt;R300),1,0))</f>
        <v>1</v>
      </c>
      <c r="AC299" s="17">
        <f>AA299-AB299</f>
        <v>5</v>
      </c>
      <c r="AD299" s="24">
        <f>SUM(D298:D300,H298:H300,L298:L300,P298:P300)</f>
        <v>101</v>
      </c>
      <c r="AE299" s="24">
        <f>SUM(F298:F300,J298:J300,N298:N300,R298:R300)</f>
        <v>59</v>
      </c>
      <c r="AF299" s="23">
        <f>AD299-AE299</f>
        <v>42</v>
      </c>
      <c r="AG299" s="88"/>
      <c r="AH299" s="88"/>
      <c r="AI299" s="88"/>
      <c r="AJ299" s="88"/>
      <c r="AK299" s="88"/>
      <c r="AL299" s="88"/>
      <c r="AM299" s="123" t="s">
        <v>321</v>
      </c>
      <c r="AN299" s="118" t="s">
        <v>140</v>
      </c>
      <c r="AO299" s="30">
        <f>IF(AY293="","",AY293)</f>
        <v>9</v>
      </c>
      <c r="AP299" s="10" t="str">
        <f t="shared" si="99"/>
        <v>-</v>
      </c>
      <c r="AQ299" s="153">
        <f>IF(AW293="","",AW293)</f>
        <v>15</v>
      </c>
      <c r="AR299" s="282" t="str">
        <f>IF(AT296="","",AT296)</f>
        <v/>
      </c>
      <c r="AS299" s="29">
        <f>IF(AY296="","",AY296)</f>
        <v>2</v>
      </c>
      <c r="AT299" s="10" t="str">
        <f t="shared" si="101"/>
        <v>-</v>
      </c>
      <c r="AU299" s="153">
        <f>IF(AW296="","",AW296)</f>
        <v>15</v>
      </c>
      <c r="AV299" s="282" t="str">
        <f>IF(AX296="","",AX296)</f>
        <v>-</v>
      </c>
      <c r="AW299" s="286"/>
      <c r="AX299" s="287"/>
      <c r="AY299" s="287"/>
      <c r="AZ299" s="288"/>
      <c r="BA299" s="40">
        <v>15</v>
      </c>
      <c r="BB299" s="10" t="str">
        <f t="shared" si="97"/>
        <v>-</v>
      </c>
      <c r="BC299" s="39">
        <v>0</v>
      </c>
      <c r="BD299" s="401"/>
      <c r="BE299" s="376"/>
      <c r="BF299" s="377"/>
      <c r="BG299" s="377"/>
      <c r="BH299" s="378"/>
      <c r="BI299" s="1"/>
      <c r="BJ299" s="25">
        <f>COUNTIF(AO298:BD300,"○")</f>
        <v>1</v>
      </c>
      <c r="BK299" s="24">
        <f>COUNTIF(AO298:BD300,"×")</f>
        <v>2</v>
      </c>
      <c r="BL299" s="18">
        <f>(IF((AO298&gt;AQ298),1,0))+(IF((AO299&gt;AQ299),1,0))+(IF((AO300&gt;AQ300),1,0))+(IF((AS298&gt;AU298),1,0))+(IF((AS299&gt;AU299),1,0))+(IF((AS300&gt;AU300),1,0))+(IF((AW298&gt;AY298),1,0))+(IF((AW299&gt;AY299),1,0))+(IF((AW300&gt;AY300),1,0))+(IF((BA298&gt;BC298),1,0))+(IF((BA299&gt;BC299),1,0))+(IF((BA300&gt;BC300),1,0))</f>
        <v>2</v>
      </c>
      <c r="BM299" s="6">
        <f>(IF((AO298&lt;AQ298),1,0))+(IF((AO299&lt;AQ299),1,0))+(IF((AO300&lt;AQ300),1,0))+(IF((AS298&lt;AU298),1,0))+(IF((AS299&lt;AU299),1,0))+(IF((AS300&lt;AU300),1,0))+(IF((AW298&lt;AY298),1,0))+(IF((AW299&lt;AY299),1,0))+(IF((AW300&lt;AY300),1,0))+(IF((BA298&lt;BC298),1,0))+(IF((BA299&lt;BC299),1,0))+(IF((BA300&lt;BC300),1,0))</f>
        <v>4</v>
      </c>
      <c r="BN299" s="17">
        <f>BL299-BM299</f>
        <v>-2</v>
      </c>
      <c r="BO299" s="24">
        <f>SUM(AO298:AO300,AS298:AS300,AW298:AW300,BA298:BA300)</f>
        <v>64</v>
      </c>
      <c r="BP299" s="24">
        <f>SUM(AQ298:AQ300,AU298:AU300,AY298:AY300,BC298:BC300)</f>
        <v>60</v>
      </c>
      <c r="BQ299" s="23">
        <f>BO299-BP299</f>
        <v>4</v>
      </c>
      <c r="BR299" s="137"/>
    </row>
    <row r="300" spans="2:70" ht="9" customHeight="1" x14ac:dyDescent="0.15">
      <c r="B300" s="119"/>
      <c r="C300" s="120" t="s">
        <v>26</v>
      </c>
      <c r="D300" s="38" t="str">
        <f>IF(N294="","",N294)</f>
        <v/>
      </c>
      <c r="E300" s="37" t="str">
        <f t="shared" si="98"/>
        <v/>
      </c>
      <c r="F300" s="35" t="str">
        <f>IF(L294="","",L294)</f>
        <v/>
      </c>
      <c r="G300" s="313" t="str">
        <f>IF(I297="","",I297)</f>
        <v/>
      </c>
      <c r="H300" s="36" t="str">
        <f>IF(N297="","",N297)</f>
        <v/>
      </c>
      <c r="I300" s="10" t="str">
        <f t="shared" si="100"/>
        <v/>
      </c>
      <c r="J300" s="35" t="str">
        <f>IF(L297="","",L297)</f>
        <v/>
      </c>
      <c r="K300" s="313" t="str">
        <f>IF(M297="","",M297)</f>
        <v/>
      </c>
      <c r="L300" s="314"/>
      <c r="M300" s="315"/>
      <c r="N300" s="315"/>
      <c r="O300" s="316"/>
      <c r="P300" s="34">
        <v>15</v>
      </c>
      <c r="Q300" s="10" t="str">
        <f t="shared" si="95"/>
        <v>-</v>
      </c>
      <c r="R300" s="33">
        <v>7</v>
      </c>
      <c r="S300" s="402"/>
      <c r="T300" s="8">
        <f>Y299</f>
        <v>3</v>
      </c>
      <c r="U300" s="2" t="s">
        <v>3</v>
      </c>
      <c r="V300" s="2">
        <f>Z299</f>
        <v>0</v>
      </c>
      <c r="W300" s="7" t="s">
        <v>2</v>
      </c>
      <c r="X300" s="1"/>
      <c r="Y300" s="25"/>
      <c r="Z300" s="24"/>
      <c r="AA300" s="25"/>
      <c r="AB300" s="24"/>
      <c r="AC300" s="23"/>
      <c r="AD300" s="24"/>
      <c r="AE300" s="24"/>
      <c r="AF300" s="23"/>
      <c r="AG300" s="90"/>
      <c r="AH300" s="90"/>
      <c r="AI300" s="90"/>
      <c r="AJ300" s="90"/>
      <c r="AK300" s="90"/>
      <c r="AL300" s="90"/>
      <c r="AM300" s="119"/>
      <c r="AN300" s="120" t="s">
        <v>92</v>
      </c>
      <c r="AO300" s="38" t="str">
        <f>IF(AY294="","",AY294)</f>
        <v/>
      </c>
      <c r="AP300" s="37" t="str">
        <f t="shared" si="99"/>
        <v/>
      </c>
      <c r="AQ300" s="35" t="str">
        <f>IF(AW294="","",AW294)</f>
        <v/>
      </c>
      <c r="AR300" s="313" t="str">
        <f>IF(AT297="","",AT297)</f>
        <v/>
      </c>
      <c r="AS300" s="36" t="str">
        <f>IF(AY297="","",AY297)</f>
        <v/>
      </c>
      <c r="AT300" s="10" t="str">
        <f t="shared" si="101"/>
        <v/>
      </c>
      <c r="AU300" s="35" t="str">
        <f>IF(AW297="","",AW297)</f>
        <v/>
      </c>
      <c r="AV300" s="313" t="str">
        <f>IF(AX297="","",AX297)</f>
        <v/>
      </c>
      <c r="AW300" s="314"/>
      <c r="AX300" s="315"/>
      <c r="AY300" s="315"/>
      <c r="AZ300" s="316"/>
      <c r="BA300" s="34"/>
      <c r="BB300" s="10" t="str">
        <f t="shared" si="97"/>
        <v/>
      </c>
      <c r="BC300" s="33"/>
      <c r="BD300" s="402"/>
      <c r="BE300" s="8">
        <f>BJ299</f>
        <v>1</v>
      </c>
      <c r="BF300" s="2" t="s">
        <v>3</v>
      </c>
      <c r="BG300" s="2">
        <f>BK299</f>
        <v>2</v>
      </c>
      <c r="BH300" s="7" t="s">
        <v>2</v>
      </c>
      <c r="BI300" s="1"/>
      <c r="BJ300" s="25"/>
      <c r="BK300" s="24"/>
      <c r="BL300" s="25"/>
      <c r="BM300" s="24"/>
      <c r="BN300" s="23"/>
      <c r="BO300" s="24"/>
      <c r="BP300" s="24"/>
      <c r="BQ300" s="23"/>
      <c r="BR300" s="90"/>
    </row>
    <row r="301" spans="2:70" ht="9" customHeight="1" x14ac:dyDescent="0.15">
      <c r="B301" s="124" t="s">
        <v>336</v>
      </c>
      <c r="C301" s="121" t="s">
        <v>337</v>
      </c>
      <c r="D301" s="30">
        <f>IF(R292="","",R292)</f>
        <v>15</v>
      </c>
      <c r="E301" s="10" t="str">
        <f t="shared" si="98"/>
        <v>-</v>
      </c>
      <c r="F301" s="153">
        <f>IF(P292="","",P292)</f>
        <v>5</v>
      </c>
      <c r="G301" s="281" t="str">
        <f>IF(S292="","",IF(S292="○","×",IF(S292="×","○")))</f>
        <v>○</v>
      </c>
      <c r="H301" s="29">
        <f>IF(R295="","",R295)</f>
        <v>15</v>
      </c>
      <c r="I301" s="32" t="str">
        <f t="shared" si="100"/>
        <v>-</v>
      </c>
      <c r="J301" s="153">
        <f>IF(P295="","",P295)</f>
        <v>9</v>
      </c>
      <c r="K301" s="281" t="str">
        <f>IF(S295="","",IF(S295="○","×",IF(S295="×","○")))</f>
        <v>○</v>
      </c>
      <c r="L301" s="31">
        <f>IF(R298="","",R298)</f>
        <v>8</v>
      </c>
      <c r="M301" s="10" t="str">
        <f>IF(L301="","","-")</f>
        <v>-</v>
      </c>
      <c r="N301" s="152">
        <f>IF(P298="","",P298)</f>
        <v>15</v>
      </c>
      <c r="O301" s="281" t="str">
        <f>IF(S298="","",IF(S298="○","×",IF(S298="×","○")))</f>
        <v>×</v>
      </c>
      <c r="P301" s="283"/>
      <c r="Q301" s="284"/>
      <c r="R301" s="284"/>
      <c r="S301" s="368"/>
      <c r="T301" s="373" t="s">
        <v>388</v>
      </c>
      <c r="U301" s="374"/>
      <c r="V301" s="374"/>
      <c r="W301" s="375"/>
      <c r="X301" s="1"/>
      <c r="Y301" s="147"/>
      <c r="Z301" s="148"/>
      <c r="AA301" s="147"/>
      <c r="AB301" s="148"/>
      <c r="AC301" s="21"/>
      <c r="AD301" s="148"/>
      <c r="AE301" s="148"/>
      <c r="AF301" s="21"/>
      <c r="AG301" s="88"/>
      <c r="AH301" s="88"/>
      <c r="AI301" s="88"/>
      <c r="AJ301" s="88"/>
      <c r="AK301" s="88"/>
      <c r="AL301" s="88"/>
      <c r="AM301" s="124" t="s">
        <v>332</v>
      </c>
      <c r="AN301" s="121" t="s">
        <v>295</v>
      </c>
      <c r="AO301" s="30">
        <f>IF(BC292="","",BC292)</f>
        <v>0</v>
      </c>
      <c r="AP301" s="10" t="str">
        <f t="shared" si="99"/>
        <v>-</v>
      </c>
      <c r="AQ301" s="153">
        <f>IF(BA292="","",BA292)</f>
        <v>15</v>
      </c>
      <c r="AR301" s="281" t="str">
        <f>IF(BD292="","",IF(BD292="○","×",IF(BD292="×","○")))</f>
        <v>×</v>
      </c>
      <c r="AS301" s="29">
        <f>IF(BC295="","",BC295)</f>
        <v>0</v>
      </c>
      <c r="AT301" s="32" t="str">
        <f t="shared" si="101"/>
        <v>-</v>
      </c>
      <c r="AU301" s="153">
        <f>IF(BA295="","",BA295)</f>
        <v>15</v>
      </c>
      <c r="AV301" s="281" t="str">
        <f>IF(BD295="","",IF(BD295="○","×",IF(BD295="×","○")))</f>
        <v>×</v>
      </c>
      <c r="AW301" s="31">
        <f>IF(BC298="","",BC298)</f>
        <v>0</v>
      </c>
      <c r="AX301" s="10" t="str">
        <f>IF(AW301="","","-")</f>
        <v>-</v>
      </c>
      <c r="AY301" s="152">
        <f>IF(BA298="","",BA298)</f>
        <v>15</v>
      </c>
      <c r="AZ301" s="281" t="str">
        <f>IF(BD298="","",IF(BD298="○","×",IF(BD298="×","○")))</f>
        <v>×</v>
      </c>
      <c r="BA301" s="283"/>
      <c r="BB301" s="284"/>
      <c r="BC301" s="284"/>
      <c r="BD301" s="368"/>
      <c r="BE301" s="373" t="s">
        <v>390</v>
      </c>
      <c r="BF301" s="374"/>
      <c r="BG301" s="374"/>
      <c r="BH301" s="375"/>
      <c r="BI301" s="1"/>
      <c r="BJ301" s="147"/>
      <c r="BK301" s="148"/>
      <c r="BL301" s="147"/>
      <c r="BM301" s="148"/>
      <c r="BN301" s="21"/>
      <c r="BO301" s="148"/>
      <c r="BP301" s="148"/>
      <c r="BQ301" s="21"/>
      <c r="BR301" s="137"/>
    </row>
    <row r="302" spans="2:70" ht="9" customHeight="1" x14ac:dyDescent="0.15">
      <c r="B302" s="123" t="s">
        <v>338</v>
      </c>
      <c r="C302" s="118" t="s">
        <v>339</v>
      </c>
      <c r="D302" s="30">
        <f>IF(R293="","",R293)</f>
        <v>12</v>
      </c>
      <c r="E302" s="10" t="str">
        <f t="shared" si="98"/>
        <v>-</v>
      </c>
      <c r="F302" s="153">
        <f>IF(P293="","",P293)</f>
        <v>15</v>
      </c>
      <c r="G302" s="282" t="str">
        <f>IF(I299="","",I299)</f>
        <v>-</v>
      </c>
      <c r="H302" s="29">
        <f>IF(R296="","",R296)</f>
        <v>15</v>
      </c>
      <c r="I302" s="10" t="str">
        <f t="shared" si="100"/>
        <v>-</v>
      </c>
      <c r="J302" s="153">
        <f>IF(P296="","",P296)</f>
        <v>4</v>
      </c>
      <c r="K302" s="282" t="str">
        <f>IF(M299="","",M299)</f>
        <v/>
      </c>
      <c r="L302" s="29">
        <f>IF(R299="","",R299)</f>
        <v>15</v>
      </c>
      <c r="M302" s="10" t="str">
        <f>IF(L302="","","-")</f>
        <v>-</v>
      </c>
      <c r="N302" s="153">
        <f>IF(P299="","",P299)</f>
        <v>11</v>
      </c>
      <c r="O302" s="282" t="str">
        <f>IF(Q299="","",Q299)</f>
        <v>-</v>
      </c>
      <c r="P302" s="286"/>
      <c r="Q302" s="287"/>
      <c r="R302" s="287"/>
      <c r="S302" s="369"/>
      <c r="T302" s="376"/>
      <c r="U302" s="377"/>
      <c r="V302" s="377"/>
      <c r="W302" s="378"/>
      <c r="X302" s="1"/>
      <c r="Y302" s="25">
        <f>COUNTIF(D301:S303,"○")</f>
        <v>2</v>
      </c>
      <c r="Z302" s="24">
        <f>COUNTIF(D301:S303,"×")</f>
        <v>1</v>
      </c>
      <c r="AA302" s="18">
        <f>(IF((D301&gt;F301),1,0))+(IF((D302&gt;F302),1,0))+(IF((D303&gt;F303),1,0))+(IF((H301&gt;J301),1,0))+(IF((H302&gt;J302),1,0))+(IF((H303&gt;J303),1,0))+(IF((L301&gt;N301),1,0))+(IF((L302&gt;N302),1,0))+(IF((L303&gt;N303),1,0))+(IF((P301&gt;R301),1,0))+(IF((P302&gt;R302),1,0))+(IF((P303&gt;R303),1,0))</f>
        <v>5</v>
      </c>
      <c r="AB302" s="6">
        <f>(IF((D301&lt;F301),1,0))+(IF((D302&lt;F302),1,0))+(IF((D303&lt;F303),1,0))+(IF((H301&lt;J301),1,0))+(IF((H302&lt;J302),1,0))+(IF((H303&lt;J303),1,0))+(IF((L301&lt;N301),1,0))+(IF((L302&lt;N302),1,0))+(IF((L303&lt;N303),1,0))+(IF((P301&lt;R301),1,0))+(IF((P302&lt;R302),1,0))+(IF((P303&lt;R303),1,0))</f>
        <v>3</v>
      </c>
      <c r="AC302" s="17">
        <f>AA302-AB302</f>
        <v>2</v>
      </c>
      <c r="AD302" s="24">
        <f>SUM(D301:D303,H301:H303,L301:L303,P301:P303)</f>
        <v>102</v>
      </c>
      <c r="AE302" s="24">
        <f>SUM(F301:F303,J301:J303,N301:N303,R301:R303)</f>
        <v>84</v>
      </c>
      <c r="AF302" s="23">
        <f>AD302-AE302</f>
        <v>18</v>
      </c>
      <c r="AG302" s="88"/>
      <c r="AH302" s="88"/>
      <c r="AI302" s="88"/>
      <c r="AJ302" s="88"/>
      <c r="AK302" s="88"/>
      <c r="AL302" s="88"/>
      <c r="AM302" s="123" t="s">
        <v>333</v>
      </c>
      <c r="AN302" s="118" t="s">
        <v>297</v>
      </c>
      <c r="AO302" s="30">
        <f>IF(BC293="","",BC293)</f>
        <v>0</v>
      </c>
      <c r="AP302" s="10" t="str">
        <f t="shared" si="99"/>
        <v>-</v>
      </c>
      <c r="AQ302" s="153">
        <f>IF(BA293="","",BA293)</f>
        <v>15</v>
      </c>
      <c r="AR302" s="282" t="str">
        <f>IF(AT299="","",AT299)</f>
        <v>-</v>
      </c>
      <c r="AS302" s="29">
        <f>IF(BC296="","",BC296)</f>
        <v>0</v>
      </c>
      <c r="AT302" s="10" t="str">
        <f t="shared" si="101"/>
        <v>-</v>
      </c>
      <c r="AU302" s="153">
        <f>IF(BA296="","",BA296)</f>
        <v>15</v>
      </c>
      <c r="AV302" s="282" t="str">
        <f>IF(AX299="","",AX299)</f>
        <v/>
      </c>
      <c r="AW302" s="29">
        <f>IF(BC299="","",BC299)</f>
        <v>0</v>
      </c>
      <c r="AX302" s="10" t="str">
        <f>IF(AW302="","","-")</f>
        <v>-</v>
      </c>
      <c r="AY302" s="153">
        <f>IF(BA299="","",BA299)</f>
        <v>15</v>
      </c>
      <c r="AZ302" s="282" t="str">
        <f>IF(BB299="","",BB299)</f>
        <v>-</v>
      </c>
      <c r="BA302" s="286"/>
      <c r="BB302" s="287"/>
      <c r="BC302" s="287"/>
      <c r="BD302" s="369"/>
      <c r="BE302" s="376"/>
      <c r="BF302" s="377"/>
      <c r="BG302" s="377"/>
      <c r="BH302" s="378"/>
      <c r="BI302" s="1"/>
      <c r="BJ302" s="25">
        <f>COUNTIF(AO301:BD303,"○")</f>
        <v>0</v>
      </c>
      <c r="BK302" s="24">
        <f>COUNTIF(AO301:BD303,"×")</f>
        <v>3</v>
      </c>
      <c r="BL302" s="18">
        <f>(IF((AO301&gt;AQ301),1,0))+(IF((AO302&gt;AQ302),1,0))+(IF((AO303&gt;AQ303),1,0))+(IF((AS301&gt;AU301),1,0))+(IF((AS302&gt;AU302),1,0))+(IF((AS303&gt;AU303),1,0))+(IF((AW301&gt;AY301),1,0))+(IF((AW302&gt;AY302),1,0))+(IF((AW303&gt;AY303),1,0))+(IF((BA301&gt;BC301),1,0))+(IF((BA302&gt;BC302),1,0))+(IF((BA303&gt;BC303),1,0))</f>
        <v>0</v>
      </c>
      <c r="BM302" s="6">
        <f>(IF((AO301&lt;AQ301),1,0))+(IF((AO302&lt;AQ302),1,0))+(IF((AO303&lt;AQ303),1,0))+(IF((AS301&lt;AU301),1,0))+(IF((AS302&lt;AU302),1,0))+(IF((AS303&lt;AU303),1,0))+(IF((AW301&lt;AY301),1,0))+(IF((AW302&lt;AY302),1,0))+(IF((AW303&lt;AY303),1,0))+(IF((BA301&lt;BC301),1,0))+(IF((BA302&lt;BC302),1,0))+(IF((BA303&lt;BC303),1,0))</f>
        <v>6</v>
      </c>
      <c r="BN302" s="17">
        <f>BL302-BM302</f>
        <v>-6</v>
      </c>
      <c r="BO302" s="24">
        <f>SUM(AO301:AO303,AS301:AS303,AW301:AW303,BA301:BA303)</f>
        <v>0</v>
      </c>
      <c r="BP302" s="24">
        <f>SUM(AQ301:AQ303,AU301:AU303,AY301:AY303,BC301:BC303)</f>
        <v>90</v>
      </c>
      <c r="BQ302" s="23">
        <f>BO302-BP302</f>
        <v>-90</v>
      </c>
      <c r="BR302" s="137"/>
    </row>
    <row r="303" spans="2:70" ht="9" customHeight="1" thickBot="1" x14ac:dyDescent="0.2">
      <c r="B303" s="126"/>
      <c r="C303" s="127"/>
      <c r="D303" s="28">
        <f>IF(R294="","",R294)</f>
        <v>15</v>
      </c>
      <c r="E303" s="26" t="str">
        <f t="shared" si="98"/>
        <v>-</v>
      </c>
      <c r="F303" s="154">
        <f>IF(P294="","",P294)</f>
        <v>10</v>
      </c>
      <c r="G303" s="367" t="str">
        <f>IF(I300="","",I300)</f>
        <v/>
      </c>
      <c r="H303" s="27" t="str">
        <f>IF(R297="","",R297)</f>
        <v/>
      </c>
      <c r="I303" s="26" t="str">
        <f t="shared" si="100"/>
        <v/>
      </c>
      <c r="J303" s="154" t="str">
        <f>IF(P297="","",P297)</f>
        <v/>
      </c>
      <c r="K303" s="367" t="str">
        <f>IF(M300="","",M300)</f>
        <v/>
      </c>
      <c r="L303" s="27">
        <f>IF(R300="","",R300)</f>
        <v>7</v>
      </c>
      <c r="M303" s="26" t="str">
        <f>IF(L303="","","-")</f>
        <v>-</v>
      </c>
      <c r="N303" s="154">
        <f>IF(P300="","",P300)</f>
        <v>15</v>
      </c>
      <c r="O303" s="367" t="str">
        <f>IF(Q300="","",Q300)</f>
        <v>-</v>
      </c>
      <c r="P303" s="370"/>
      <c r="Q303" s="371"/>
      <c r="R303" s="371"/>
      <c r="S303" s="372"/>
      <c r="T303" s="5">
        <f>Y302</f>
        <v>2</v>
      </c>
      <c r="U303" s="4" t="s">
        <v>3</v>
      </c>
      <c r="V303" s="4">
        <f>Z302</f>
        <v>1</v>
      </c>
      <c r="W303" s="3" t="s">
        <v>2</v>
      </c>
      <c r="X303" s="1"/>
      <c r="Y303" s="14"/>
      <c r="Z303" s="13"/>
      <c r="AA303" s="14"/>
      <c r="AB303" s="13"/>
      <c r="AC303" s="12"/>
      <c r="AD303" s="13"/>
      <c r="AE303" s="13"/>
      <c r="AF303" s="12"/>
      <c r="AG303" s="90"/>
      <c r="AH303" s="90"/>
      <c r="AI303" s="90"/>
      <c r="AJ303" s="90"/>
      <c r="AK303" s="90"/>
      <c r="AL303" s="90"/>
      <c r="AM303" s="189" t="s">
        <v>386</v>
      </c>
      <c r="AN303" s="127"/>
      <c r="AO303" s="28" t="str">
        <f>IF(BC294="","",BC294)</f>
        <v/>
      </c>
      <c r="AP303" s="26" t="str">
        <f t="shared" si="99"/>
        <v/>
      </c>
      <c r="AQ303" s="154" t="str">
        <f>IF(BA294="","",BA294)</f>
        <v/>
      </c>
      <c r="AR303" s="367" t="str">
        <f>IF(AT300="","",AT300)</f>
        <v/>
      </c>
      <c r="AS303" s="27" t="str">
        <f>IF(BC297="","",BC297)</f>
        <v/>
      </c>
      <c r="AT303" s="26" t="str">
        <f t="shared" si="101"/>
        <v/>
      </c>
      <c r="AU303" s="154" t="str">
        <f>IF(BA297="","",BA297)</f>
        <v/>
      </c>
      <c r="AV303" s="367" t="str">
        <f>IF(AX300="","",AX300)</f>
        <v/>
      </c>
      <c r="AW303" s="27" t="str">
        <f>IF(BC300="","",BC300)</f>
        <v/>
      </c>
      <c r="AX303" s="26" t="str">
        <f>IF(AW303="","","-")</f>
        <v/>
      </c>
      <c r="AY303" s="154" t="str">
        <f>IF(BA300="","",BA300)</f>
        <v/>
      </c>
      <c r="AZ303" s="367" t="str">
        <f>IF(BB300="","",BB300)</f>
        <v/>
      </c>
      <c r="BA303" s="370"/>
      <c r="BB303" s="371"/>
      <c r="BC303" s="371"/>
      <c r="BD303" s="372"/>
      <c r="BE303" s="5">
        <f>BJ302</f>
        <v>0</v>
      </c>
      <c r="BF303" s="4" t="s">
        <v>3</v>
      </c>
      <c r="BG303" s="4">
        <f>BK302</f>
        <v>3</v>
      </c>
      <c r="BH303" s="3" t="s">
        <v>2</v>
      </c>
      <c r="BI303" s="1"/>
      <c r="BJ303" s="14"/>
      <c r="BK303" s="13"/>
      <c r="BL303" s="14"/>
      <c r="BM303" s="13"/>
      <c r="BN303" s="12"/>
      <c r="BO303" s="13"/>
      <c r="BP303" s="13"/>
      <c r="BQ303" s="12"/>
      <c r="BR303" s="90"/>
    </row>
    <row r="304" spans="2:70" ht="3" customHeight="1" thickBot="1" x14ac:dyDescent="0.2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</row>
    <row r="305" spans="2:70" ht="9" customHeight="1" x14ac:dyDescent="0.15">
      <c r="B305" s="330" t="s">
        <v>310</v>
      </c>
      <c r="C305" s="331"/>
      <c r="D305" s="334" t="str">
        <f>B307</f>
        <v>井上純平</v>
      </c>
      <c r="E305" s="335"/>
      <c r="F305" s="335"/>
      <c r="G305" s="336"/>
      <c r="H305" s="337" t="str">
        <f>B310</f>
        <v>福井高広</v>
      </c>
      <c r="I305" s="335"/>
      <c r="J305" s="335"/>
      <c r="K305" s="336"/>
      <c r="L305" s="337" t="str">
        <f>B313</f>
        <v>山田靖博</v>
      </c>
      <c r="M305" s="335"/>
      <c r="N305" s="335"/>
      <c r="O305" s="336"/>
      <c r="P305" s="337" t="str">
        <f>B316</f>
        <v>藤枝教悦</v>
      </c>
      <c r="Q305" s="335"/>
      <c r="R305" s="335"/>
      <c r="S305" s="385"/>
      <c r="T305" s="360" t="s">
        <v>5</v>
      </c>
      <c r="U305" s="361"/>
      <c r="V305" s="361"/>
      <c r="W305" s="362"/>
      <c r="X305" s="1"/>
      <c r="Y305" s="413" t="s">
        <v>24</v>
      </c>
      <c r="Z305" s="414"/>
      <c r="AA305" s="413" t="s">
        <v>23</v>
      </c>
      <c r="AB305" s="415"/>
      <c r="AC305" s="414"/>
      <c r="AD305" s="416" t="s">
        <v>22</v>
      </c>
      <c r="AE305" s="417"/>
      <c r="AF305" s="418"/>
      <c r="AG305" s="131"/>
      <c r="AH305" s="131"/>
      <c r="AI305" s="131"/>
      <c r="AJ305" s="131"/>
      <c r="AK305" s="131"/>
      <c r="AL305" s="131"/>
      <c r="AM305" s="419"/>
      <c r="AN305" s="419"/>
      <c r="AO305" s="393"/>
      <c r="AP305" s="393"/>
      <c r="AQ305" s="393"/>
      <c r="AR305" s="393"/>
      <c r="AS305" s="393"/>
      <c r="AT305" s="393"/>
      <c r="AU305" s="393"/>
      <c r="AV305" s="393"/>
      <c r="AW305" s="393"/>
      <c r="AX305" s="393"/>
      <c r="AY305" s="393"/>
      <c r="AZ305" s="393"/>
      <c r="BA305" s="393"/>
      <c r="BB305" s="393"/>
      <c r="BC305" s="393"/>
      <c r="BD305" s="393"/>
      <c r="BE305" s="310"/>
      <c r="BF305" s="310"/>
      <c r="BG305" s="310"/>
      <c r="BH305" s="310"/>
      <c r="BI305" s="131"/>
      <c r="BJ305" s="131"/>
      <c r="BK305" s="131"/>
      <c r="BL305" s="131"/>
      <c r="BM305" s="131"/>
      <c r="BN305" s="131"/>
      <c r="BO305" s="131"/>
      <c r="BP305" s="131"/>
      <c r="BQ305" s="131"/>
      <c r="BR305" s="131"/>
    </row>
    <row r="306" spans="2:70" ht="9" customHeight="1" thickBot="1" x14ac:dyDescent="0.2">
      <c r="B306" s="332"/>
      <c r="C306" s="333"/>
      <c r="D306" s="363" t="str">
        <f>B308</f>
        <v>江戸仁美</v>
      </c>
      <c r="E306" s="364"/>
      <c r="F306" s="364"/>
      <c r="G306" s="365"/>
      <c r="H306" s="366" t="str">
        <f>B311</f>
        <v>秦　有美</v>
      </c>
      <c r="I306" s="364"/>
      <c r="J306" s="364"/>
      <c r="K306" s="365"/>
      <c r="L306" s="366" t="str">
        <f>B314</f>
        <v>山田定子</v>
      </c>
      <c r="M306" s="364"/>
      <c r="N306" s="364"/>
      <c r="O306" s="365"/>
      <c r="P306" s="366" t="str">
        <f>B317</f>
        <v>木下　泉</v>
      </c>
      <c r="Q306" s="364"/>
      <c r="R306" s="364"/>
      <c r="S306" s="384"/>
      <c r="T306" s="349" t="s">
        <v>4</v>
      </c>
      <c r="U306" s="350"/>
      <c r="V306" s="350"/>
      <c r="W306" s="351"/>
      <c r="X306" s="1"/>
      <c r="Y306" s="149" t="s">
        <v>21</v>
      </c>
      <c r="Z306" s="150" t="s">
        <v>2</v>
      </c>
      <c r="AA306" s="149" t="s">
        <v>25</v>
      </c>
      <c r="AB306" s="150" t="s">
        <v>20</v>
      </c>
      <c r="AC306" s="151" t="s">
        <v>19</v>
      </c>
      <c r="AD306" s="150" t="s">
        <v>25</v>
      </c>
      <c r="AE306" s="150" t="s">
        <v>20</v>
      </c>
      <c r="AF306" s="151" t="s">
        <v>19</v>
      </c>
      <c r="AG306" s="131"/>
      <c r="AH306" s="131"/>
      <c r="AI306" s="131"/>
      <c r="AJ306" s="131"/>
      <c r="AK306" s="131"/>
      <c r="AL306" s="131"/>
      <c r="AM306" s="419"/>
      <c r="AN306" s="419"/>
      <c r="AO306" s="393"/>
      <c r="AP306" s="393"/>
      <c r="AQ306" s="393"/>
      <c r="AR306" s="393"/>
      <c r="AS306" s="393"/>
      <c r="AT306" s="393"/>
      <c r="AU306" s="393"/>
      <c r="AV306" s="393"/>
      <c r="AW306" s="393"/>
      <c r="AX306" s="393"/>
      <c r="AY306" s="393"/>
      <c r="AZ306" s="393"/>
      <c r="BA306" s="393"/>
      <c r="BB306" s="393"/>
      <c r="BC306" s="393"/>
      <c r="BD306" s="393"/>
      <c r="BE306" s="310"/>
      <c r="BF306" s="310"/>
      <c r="BG306" s="310"/>
      <c r="BH306" s="310"/>
      <c r="BI306" s="131"/>
      <c r="BJ306" s="131"/>
      <c r="BK306" s="131"/>
      <c r="BL306" s="131"/>
      <c r="BM306" s="131"/>
      <c r="BN306" s="131"/>
      <c r="BO306" s="131"/>
      <c r="BP306" s="131"/>
      <c r="BQ306" s="131"/>
      <c r="BR306" s="131"/>
    </row>
    <row r="307" spans="2:70" ht="9" customHeight="1" x14ac:dyDescent="0.15">
      <c r="B307" s="117" t="s">
        <v>312</v>
      </c>
      <c r="C307" s="118" t="s">
        <v>75</v>
      </c>
      <c r="D307" s="352"/>
      <c r="E307" s="353"/>
      <c r="F307" s="353"/>
      <c r="G307" s="354"/>
      <c r="H307" s="40">
        <v>15</v>
      </c>
      <c r="I307" s="10" t="str">
        <f>IF(H307="","","-")</f>
        <v>-</v>
      </c>
      <c r="J307" s="39">
        <v>6</v>
      </c>
      <c r="K307" s="403" t="str">
        <f>IF(H307&lt;&gt;"",IF(H307&gt;J307,IF(H308&gt;J308,"○",IF(H309&gt;J309,"○","×")),IF(H308&gt;J308,IF(H309&gt;J309,"○","×"),"×")),"")</f>
        <v>○</v>
      </c>
      <c r="L307" s="40">
        <v>15</v>
      </c>
      <c r="M307" s="42" t="str">
        <f t="shared" ref="M307:M312" si="102">IF(L307="","","-")</f>
        <v>-</v>
      </c>
      <c r="N307" s="44">
        <v>8</v>
      </c>
      <c r="O307" s="403" t="str">
        <f>IF(L307&lt;&gt;"",IF(L307&gt;N307,IF(L308&gt;N308,"○",IF(L309&gt;N309,"○","×")),IF(L308&gt;N308,IF(L309&gt;N309,"○","×"),"×")),"")</f>
        <v>○</v>
      </c>
      <c r="P307" s="43">
        <v>15</v>
      </c>
      <c r="Q307" s="42" t="str">
        <f t="shared" ref="Q307:Q315" si="103">IF(P307="","","-")</f>
        <v>-</v>
      </c>
      <c r="R307" s="39">
        <v>8</v>
      </c>
      <c r="S307" s="404" t="str">
        <f>IF(P307&lt;&gt;"",IF(P307&gt;R307,IF(P308&gt;R308,"○",IF(P309&gt;R309,"○","×")),IF(P308&gt;R308,IF(P309&gt;R309,"○","×"),"×")),"")</f>
        <v>○</v>
      </c>
      <c r="T307" s="394" t="s">
        <v>387</v>
      </c>
      <c r="U307" s="395"/>
      <c r="V307" s="395"/>
      <c r="W307" s="396"/>
      <c r="X307" s="1"/>
      <c r="Y307" s="25"/>
      <c r="Z307" s="24"/>
      <c r="AA307" s="147"/>
      <c r="AB307" s="148"/>
      <c r="AC307" s="21"/>
      <c r="AD307" s="24"/>
      <c r="AE307" s="24"/>
      <c r="AF307" s="23"/>
      <c r="AG307" s="137"/>
      <c r="AH307" s="137"/>
      <c r="AI307" s="137"/>
      <c r="AJ307" s="137"/>
      <c r="AK307" s="137"/>
      <c r="AL307" s="137"/>
      <c r="AM307" s="72"/>
      <c r="AN307" s="63"/>
      <c r="AO307" s="420"/>
      <c r="AP307" s="420"/>
      <c r="AQ307" s="420"/>
      <c r="AR307" s="420"/>
      <c r="AS307" s="420"/>
      <c r="AT307" s="420"/>
      <c r="AU307" s="420"/>
      <c r="AV307" s="420"/>
      <c r="AW307" s="420"/>
      <c r="AX307" s="420"/>
      <c r="AY307" s="420"/>
      <c r="AZ307" s="420"/>
      <c r="BA307" s="420"/>
      <c r="BB307" s="420"/>
      <c r="BC307" s="420"/>
      <c r="BD307" s="420"/>
      <c r="BE307" s="421"/>
      <c r="BF307" s="421"/>
      <c r="BG307" s="421"/>
      <c r="BH307" s="421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</row>
    <row r="308" spans="2:70" ht="9" customHeight="1" x14ac:dyDescent="0.15">
      <c r="B308" s="117" t="s">
        <v>313</v>
      </c>
      <c r="C308" s="118" t="s">
        <v>75</v>
      </c>
      <c r="D308" s="355"/>
      <c r="E308" s="287"/>
      <c r="F308" s="287"/>
      <c r="G308" s="288"/>
      <c r="H308" s="40">
        <v>15</v>
      </c>
      <c r="I308" s="10" t="str">
        <f>IF(H308="","","-")</f>
        <v>-</v>
      </c>
      <c r="J308" s="41">
        <v>13</v>
      </c>
      <c r="K308" s="398"/>
      <c r="L308" s="40">
        <v>15</v>
      </c>
      <c r="M308" s="10" t="str">
        <f t="shared" si="102"/>
        <v>-</v>
      </c>
      <c r="N308" s="39">
        <v>10</v>
      </c>
      <c r="O308" s="398"/>
      <c r="P308" s="40">
        <v>15</v>
      </c>
      <c r="Q308" s="10" t="str">
        <f t="shared" si="103"/>
        <v>-</v>
      </c>
      <c r="R308" s="39">
        <v>3</v>
      </c>
      <c r="S308" s="401"/>
      <c r="T308" s="376"/>
      <c r="U308" s="377"/>
      <c r="V308" s="377"/>
      <c r="W308" s="378"/>
      <c r="X308" s="1"/>
      <c r="Y308" s="25">
        <f>COUNTIF(D307:S309,"○")</f>
        <v>3</v>
      </c>
      <c r="Z308" s="24">
        <f>COUNTIF(D307:S309,"×")</f>
        <v>0</v>
      </c>
      <c r="AA308" s="18">
        <f>(IF((D307&gt;F307),1,0))+(IF((D308&gt;F308),1,0))+(IF((D309&gt;F309),1,0))+(IF((H307&gt;J307),1,0))+(IF((H308&gt;J308),1,0))+(IF((H309&gt;J309),1,0))+(IF((L307&gt;N307),1,0))+(IF((L308&gt;N308),1,0))+(IF((L309&gt;N309),1,0))+(IF((P307&gt;R307),1,0))+(IF((P308&gt;R308),1,0))+(IF((P309&gt;R309),1,0))</f>
        <v>6</v>
      </c>
      <c r="AB308" s="6">
        <f>(IF((D307&lt;F307),1,0))+(IF((D308&lt;F308),1,0))+(IF((D309&lt;F309),1,0))+(IF((H307&lt;J307),1,0))+(IF((H308&lt;J308),1,0))+(IF((H309&lt;J309),1,0))+(IF((L307&lt;N307),1,0))+(IF((L308&lt;N308),1,0))+(IF((L309&lt;N309),1,0))+(IF((P307&lt;R307),1,0))+(IF((P308&lt;R308),1,0))+(IF((P309&lt;R309),1,0))</f>
        <v>0</v>
      </c>
      <c r="AC308" s="17">
        <f>AA308-AB308</f>
        <v>6</v>
      </c>
      <c r="AD308" s="24">
        <f>SUM(D307:D309,H307:H309,L307:L309,P307:P309)</f>
        <v>90</v>
      </c>
      <c r="AE308" s="24">
        <f>SUM(F307:F309,J307:J309,N307:N309,R307:R309)</f>
        <v>48</v>
      </c>
      <c r="AF308" s="23">
        <f>AD308-AE308</f>
        <v>42</v>
      </c>
      <c r="AG308" s="137"/>
      <c r="AH308" s="137"/>
      <c r="AI308" s="137"/>
      <c r="AJ308" s="137"/>
      <c r="AK308" s="137"/>
      <c r="AL308" s="137"/>
      <c r="AM308" s="72"/>
      <c r="AN308" s="63"/>
      <c r="AO308" s="420"/>
      <c r="AP308" s="420"/>
      <c r="AQ308" s="420"/>
      <c r="AR308" s="420"/>
      <c r="AS308" s="420"/>
      <c r="AT308" s="420"/>
      <c r="AU308" s="420"/>
      <c r="AV308" s="420"/>
      <c r="AW308" s="420"/>
      <c r="AX308" s="420"/>
      <c r="AY308" s="420"/>
      <c r="AZ308" s="420"/>
      <c r="BA308" s="420"/>
      <c r="BB308" s="420"/>
      <c r="BC308" s="420"/>
      <c r="BD308" s="420"/>
      <c r="BE308" s="421"/>
      <c r="BF308" s="421"/>
      <c r="BG308" s="421"/>
      <c r="BH308" s="421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</row>
    <row r="309" spans="2:70" ht="9" customHeight="1" x14ac:dyDescent="0.15">
      <c r="B309" s="119"/>
      <c r="C309" s="120" t="s">
        <v>92</v>
      </c>
      <c r="D309" s="356"/>
      <c r="E309" s="315"/>
      <c r="F309" s="315"/>
      <c r="G309" s="316"/>
      <c r="H309" s="34"/>
      <c r="I309" s="10" t="str">
        <f>IF(H309="","","-")</f>
        <v/>
      </c>
      <c r="J309" s="33"/>
      <c r="K309" s="399"/>
      <c r="L309" s="34"/>
      <c r="M309" s="37" t="str">
        <f t="shared" si="102"/>
        <v/>
      </c>
      <c r="N309" s="33"/>
      <c r="O309" s="398"/>
      <c r="P309" s="34"/>
      <c r="Q309" s="37" t="str">
        <f t="shared" si="103"/>
        <v/>
      </c>
      <c r="R309" s="33"/>
      <c r="S309" s="401"/>
      <c r="T309" s="8">
        <f>Y308</f>
        <v>3</v>
      </c>
      <c r="U309" s="2" t="s">
        <v>3</v>
      </c>
      <c r="V309" s="2">
        <f>Z308</f>
        <v>0</v>
      </c>
      <c r="W309" s="7" t="s">
        <v>2</v>
      </c>
      <c r="X309" s="1"/>
      <c r="Y309" s="25"/>
      <c r="Z309" s="24"/>
      <c r="AA309" s="25"/>
      <c r="AB309" s="24"/>
      <c r="AC309" s="23"/>
      <c r="AD309" s="24"/>
      <c r="AE309" s="24"/>
      <c r="AF309" s="23"/>
      <c r="AG309" s="90"/>
      <c r="AH309" s="90"/>
      <c r="AI309" s="90"/>
      <c r="AJ309" s="90"/>
      <c r="AK309" s="90"/>
      <c r="AL309" s="90"/>
      <c r="AM309" s="71"/>
      <c r="AN309" s="89"/>
      <c r="AO309" s="420"/>
      <c r="AP309" s="420"/>
      <c r="AQ309" s="420"/>
      <c r="AR309" s="420"/>
      <c r="AS309" s="420"/>
      <c r="AT309" s="420"/>
      <c r="AU309" s="420"/>
      <c r="AV309" s="420"/>
      <c r="AW309" s="420"/>
      <c r="AX309" s="420"/>
      <c r="AY309" s="420"/>
      <c r="AZ309" s="420"/>
      <c r="BA309" s="420"/>
      <c r="BB309" s="420"/>
      <c r="BC309" s="420"/>
      <c r="BD309" s="42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</row>
    <row r="310" spans="2:70" ht="9" customHeight="1" x14ac:dyDescent="0.15">
      <c r="B310" s="117" t="s">
        <v>326</v>
      </c>
      <c r="C310" s="121" t="s">
        <v>327</v>
      </c>
      <c r="D310" s="30">
        <f>IF(J307="","",J307)</f>
        <v>6</v>
      </c>
      <c r="E310" s="10" t="str">
        <f t="shared" ref="E310:E318" si="104">IF(D310="","","-")</f>
        <v>-</v>
      </c>
      <c r="F310" s="153">
        <f>IF(H307="","",H307)</f>
        <v>15</v>
      </c>
      <c r="G310" s="281" t="str">
        <f>IF(K307="","",IF(K307="○","×",IF(K307="×","○")))</f>
        <v>×</v>
      </c>
      <c r="H310" s="283"/>
      <c r="I310" s="284"/>
      <c r="J310" s="284"/>
      <c r="K310" s="285"/>
      <c r="L310" s="40">
        <v>15</v>
      </c>
      <c r="M310" s="10" t="str">
        <f t="shared" si="102"/>
        <v>-</v>
      </c>
      <c r="N310" s="39">
        <v>8</v>
      </c>
      <c r="O310" s="397" t="str">
        <f>IF(L310&lt;&gt;"",IF(L310&gt;N310,IF(L311&gt;N311,"○",IF(L312&gt;N312,"○","×")),IF(L311&gt;N311,IF(L312&gt;N312,"○","×"),"×")),"")</f>
        <v>○</v>
      </c>
      <c r="P310" s="40">
        <v>15</v>
      </c>
      <c r="Q310" s="10" t="str">
        <f t="shared" si="103"/>
        <v>-</v>
      </c>
      <c r="R310" s="39">
        <v>11</v>
      </c>
      <c r="S310" s="400" t="str">
        <f>IF(P310&lt;&gt;"",IF(P310&gt;R310,IF(P311&gt;R311,"○",IF(P312&gt;R312,"○","×")),IF(P311&gt;R311,IF(P312&gt;R312,"○","×"),"×")),"")</f>
        <v>○</v>
      </c>
      <c r="T310" s="373" t="s">
        <v>388</v>
      </c>
      <c r="U310" s="374"/>
      <c r="V310" s="374"/>
      <c r="W310" s="375"/>
      <c r="X310" s="1"/>
      <c r="Y310" s="147"/>
      <c r="Z310" s="148"/>
      <c r="AA310" s="147"/>
      <c r="AB310" s="148"/>
      <c r="AC310" s="21"/>
      <c r="AD310" s="148"/>
      <c r="AE310" s="148"/>
      <c r="AF310" s="21"/>
      <c r="AG310" s="137"/>
      <c r="AH310" s="137"/>
      <c r="AI310" s="137"/>
      <c r="AJ310" s="137"/>
      <c r="AK310" s="137"/>
      <c r="AL310" s="137"/>
      <c r="AM310" s="71"/>
      <c r="AN310" s="104"/>
      <c r="AO310" s="136"/>
      <c r="AP310" s="91"/>
      <c r="AQ310" s="136"/>
      <c r="AR310" s="420"/>
      <c r="AS310" s="420"/>
      <c r="AT310" s="420"/>
      <c r="AU310" s="420"/>
      <c r="AV310" s="420"/>
      <c r="AW310" s="420"/>
      <c r="AX310" s="420"/>
      <c r="AY310" s="420"/>
      <c r="AZ310" s="420"/>
      <c r="BA310" s="420"/>
      <c r="BB310" s="420"/>
      <c r="BC310" s="420"/>
      <c r="BD310" s="420"/>
      <c r="BE310" s="421"/>
      <c r="BF310" s="421"/>
      <c r="BG310" s="421"/>
      <c r="BH310" s="421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</row>
    <row r="311" spans="2:70" ht="9" customHeight="1" x14ac:dyDescent="0.15">
      <c r="B311" s="117" t="s">
        <v>328</v>
      </c>
      <c r="C311" s="118" t="s">
        <v>329</v>
      </c>
      <c r="D311" s="30">
        <f>IF(J308="","",J308)</f>
        <v>13</v>
      </c>
      <c r="E311" s="10" t="str">
        <f t="shared" si="104"/>
        <v>-</v>
      </c>
      <c r="F311" s="153">
        <f>IF(H308="","",H308)</f>
        <v>15</v>
      </c>
      <c r="G311" s="282" t="str">
        <f>IF(I308="","",I308)</f>
        <v>-</v>
      </c>
      <c r="H311" s="286"/>
      <c r="I311" s="287"/>
      <c r="J311" s="287"/>
      <c r="K311" s="288"/>
      <c r="L311" s="40">
        <v>9</v>
      </c>
      <c r="M311" s="10" t="str">
        <f t="shared" si="102"/>
        <v>-</v>
      </c>
      <c r="N311" s="39">
        <v>15</v>
      </c>
      <c r="O311" s="398"/>
      <c r="P311" s="40">
        <v>12</v>
      </c>
      <c r="Q311" s="10" t="str">
        <f t="shared" si="103"/>
        <v>-</v>
      </c>
      <c r="R311" s="39">
        <v>15</v>
      </c>
      <c r="S311" s="401"/>
      <c r="T311" s="376"/>
      <c r="U311" s="377"/>
      <c r="V311" s="377"/>
      <c r="W311" s="378"/>
      <c r="X311" s="1"/>
      <c r="Y311" s="25">
        <f>COUNTIF(D310:S312,"○")</f>
        <v>2</v>
      </c>
      <c r="Z311" s="24">
        <f>COUNTIF(D310:S312,"×")</f>
        <v>1</v>
      </c>
      <c r="AA311" s="18">
        <f>(IF((D310&gt;F310),1,0))+(IF((D311&gt;F311),1,0))+(IF((D312&gt;F312),1,0))+(IF((H310&gt;J310),1,0))+(IF((H311&gt;J311),1,0))+(IF((H312&gt;J312),1,0))+(IF((L310&gt;N310),1,0))+(IF((L311&gt;N311),1,0))+(IF((L312&gt;N312),1,0))+(IF((P310&gt;R310),1,0))+(IF((P311&gt;R311),1,0))+(IF((P312&gt;R312),1,0))</f>
        <v>4</v>
      </c>
      <c r="AB311" s="6">
        <f>(IF((D310&lt;F310),1,0))+(IF((D311&lt;F311),1,0))+(IF((D312&lt;F312),1,0))+(IF((H310&lt;J310),1,0))+(IF((H311&lt;J311),1,0))+(IF((H312&lt;J312),1,0))+(IF((L310&lt;N310),1,0))+(IF((L311&lt;N311),1,0))+(IF((L312&lt;N312),1,0))+(IF((P310&lt;R310),1,0))+(IF((P311&lt;R311),1,0))+(IF((P312&lt;R312),1,0))</f>
        <v>4</v>
      </c>
      <c r="AC311" s="17">
        <f>AA311-AB311</f>
        <v>0</v>
      </c>
      <c r="AD311" s="24">
        <f>SUM(D310:D312,H310:H312,L310:L312,P310:P312)</f>
        <v>102</v>
      </c>
      <c r="AE311" s="24">
        <f>SUM(F310:F312,J310:J312,N310:N312,R310:R312)</f>
        <v>102</v>
      </c>
      <c r="AF311" s="23">
        <f>AD311-AE311</f>
        <v>0</v>
      </c>
      <c r="AG311" s="137"/>
      <c r="AH311" s="137"/>
      <c r="AI311" s="137"/>
      <c r="AJ311" s="137"/>
      <c r="AK311" s="137"/>
      <c r="AL311" s="137"/>
      <c r="AM311" s="72"/>
      <c r="AN311" s="63"/>
      <c r="AO311" s="136"/>
      <c r="AP311" s="91"/>
      <c r="AQ311" s="136"/>
      <c r="AR311" s="420"/>
      <c r="AS311" s="420"/>
      <c r="AT311" s="420"/>
      <c r="AU311" s="420"/>
      <c r="AV311" s="420"/>
      <c r="AW311" s="420"/>
      <c r="AX311" s="420"/>
      <c r="AY311" s="420"/>
      <c r="AZ311" s="420"/>
      <c r="BA311" s="420"/>
      <c r="BB311" s="420"/>
      <c r="BC311" s="420"/>
      <c r="BD311" s="420"/>
      <c r="BE311" s="421"/>
      <c r="BF311" s="421"/>
      <c r="BG311" s="421"/>
      <c r="BH311" s="421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</row>
    <row r="312" spans="2:70" ht="9" customHeight="1" x14ac:dyDescent="0.15">
      <c r="B312" s="119"/>
      <c r="C312" s="122"/>
      <c r="D312" s="38" t="str">
        <f>IF(J309="","",J309)</f>
        <v/>
      </c>
      <c r="E312" s="10" t="str">
        <f t="shared" si="104"/>
        <v/>
      </c>
      <c r="F312" s="35" t="str">
        <f>IF(H309="","",H309)</f>
        <v/>
      </c>
      <c r="G312" s="313" t="str">
        <f>IF(I309="","",I309)</f>
        <v/>
      </c>
      <c r="H312" s="314"/>
      <c r="I312" s="315"/>
      <c r="J312" s="315"/>
      <c r="K312" s="316"/>
      <c r="L312" s="34">
        <v>17</v>
      </c>
      <c r="M312" s="10" t="str">
        <f t="shared" si="102"/>
        <v>-</v>
      </c>
      <c r="N312" s="33">
        <v>15</v>
      </c>
      <c r="O312" s="399"/>
      <c r="P312" s="34">
        <v>15</v>
      </c>
      <c r="Q312" s="37" t="str">
        <f t="shared" si="103"/>
        <v>-</v>
      </c>
      <c r="R312" s="33">
        <v>8</v>
      </c>
      <c r="S312" s="402"/>
      <c r="T312" s="8">
        <f>Y311</f>
        <v>2</v>
      </c>
      <c r="U312" s="2" t="s">
        <v>3</v>
      </c>
      <c r="V312" s="2">
        <f>Z311</f>
        <v>1</v>
      </c>
      <c r="W312" s="7" t="s">
        <v>2</v>
      </c>
      <c r="X312" s="1"/>
      <c r="Y312" s="14"/>
      <c r="Z312" s="13"/>
      <c r="AA312" s="14"/>
      <c r="AB312" s="13"/>
      <c r="AC312" s="12"/>
      <c r="AD312" s="13"/>
      <c r="AE312" s="13"/>
      <c r="AF312" s="12"/>
      <c r="AG312" s="90"/>
      <c r="AH312" s="90"/>
      <c r="AI312" s="90"/>
      <c r="AJ312" s="90"/>
      <c r="AK312" s="90"/>
      <c r="AL312" s="90"/>
      <c r="AM312" s="71"/>
      <c r="AN312" s="89"/>
      <c r="AO312" s="136"/>
      <c r="AP312" s="91"/>
      <c r="AQ312" s="136"/>
      <c r="AR312" s="420"/>
      <c r="AS312" s="420"/>
      <c r="AT312" s="420"/>
      <c r="AU312" s="420"/>
      <c r="AV312" s="420"/>
      <c r="AW312" s="420"/>
      <c r="AX312" s="420"/>
      <c r="AY312" s="420"/>
      <c r="AZ312" s="420"/>
      <c r="BA312" s="420"/>
      <c r="BB312" s="420"/>
      <c r="BC312" s="420"/>
      <c r="BD312" s="42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</row>
    <row r="313" spans="2:70" ht="9" customHeight="1" x14ac:dyDescent="0.15">
      <c r="B313" s="123" t="s">
        <v>314</v>
      </c>
      <c r="C313" s="118" t="s">
        <v>46</v>
      </c>
      <c r="D313" s="30">
        <f>IF(N307="","",N307)</f>
        <v>8</v>
      </c>
      <c r="E313" s="32" t="str">
        <f t="shared" si="104"/>
        <v>-</v>
      </c>
      <c r="F313" s="153">
        <f>IF(L307="","",L307)</f>
        <v>15</v>
      </c>
      <c r="G313" s="281" t="str">
        <f>IF(O307="","",IF(O307="○","×",IF(O307="×","○")))</f>
        <v>×</v>
      </c>
      <c r="H313" s="29">
        <f>IF(N310="","",N310)</f>
        <v>8</v>
      </c>
      <c r="I313" s="10" t="str">
        <f t="shared" ref="I313:I318" si="105">IF(H313="","","-")</f>
        <v>-</v>
      </c>
      <c r="J313" s="153">
        <f>IF(L310="","",L310)</f>
        <v>15</v>
      </c>
      <c r="K313" s="281" t="str">
        <f>IF(O310="","",IF(O310="○","×",IF(O310="×","○")))</f>
        <v>×</v>
      </c>
      <c r="L313" s="283"/>
      <c r="M313" s="284"/>
      <c r="N313" s="284"/>
      <c r="O313" s="285"/>
      <c r="P313" s="40">
        <v>15</v>
      </c>
      <c r="Q313" s="10" t="str">
        <f t="shared" si="103"/>
        <v>-</v>
      </c>
      <c r="R313" s="39">
        <v>5</v>
      </c>
      <c r="S313" s="401" t="str">
        <f>IF(P313&lt;&gt;"",IF(P313&gt;R313,IF(P314&gt;R314,"○",IF(P315&gt;R315,"○","×")),IF(P314&gt;R314,IF(P315&gt;R315,"○","×"),"×")),"")</f>
        <v>○</v>
      </c>
      <c r="T313" s="373" t="s">
        <v>389</v>
      </c>
      <c r="U313" s="374"/>
      <c r="V313" s="374"/>
      <c r="W313" s="375"/>
      <c r="X313" s="1"/>
      <c r="Y313" s="25"/>
      <c r="Z313" s="24"/>
      <c r="AA313" s="25"/>
      <c r="AB313" s="24"/>
      <c r="AC313" s="23"/>
      <c r="AD313" s="24"/>
      <c r="AE313" s="24"/>
      <c r="AF313" s="23"/>
      <c r="AG313" s="137"/>
      <c r="AH313" s="137"/>
      <c r="AI313" s="137"/>
      <c r="AJ313" s="137"/>
      <c r="AK313" s="137"/>
      <c r="AL313" s="137"/>
      <c r="AM313" s="71"/>
      <c r="AN313" s="63"/>
      <c r="AO313" s="136"/>
      <c r="AP313" s="91"/>
      <c r="AQ313" s="136"/>
      <c r="AR313" s="420"/>
      <c r="AS313" s="136"/>
      <c r="AT313" s="91"/>
      <c r="AU313" s="136"/>
      <c r="AV313" s="420"/>
      <c r="AW313" s="420"/>
      <c r="AX313" s="420"/>
      <c r="AY313" s="420"/>
      <c r="AZ313" s="420"/>
      <c r="BA313" s="420"/>
      <c r="BB313" s="420"/>
      <c r="BC313" s="420"/>
      <c r="BD313" s="420"/>
      <c r="BE313" s="421"/>
      <c r="BF313" s="421"/>
      <c r="BG313" s="421"/>
      <c r="BH313" s="421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</row>
    <row r="314" spans="2:70" ht="9" customHeight="1" x14ac:dyDescent="0.15">
      <c r="B314" s="123" t="s">
        <v>315</v>
      </c>
      <c r="C314" s="118" t="s">
        <v>46</v>
      </c>
      <c r="D314" s="30">
        <f>IF(N308="","",N308)</f>
        <v>10</v>
      </c>
      <c r="E314" s="10" t="str">
        <f t="shared" si="104"/>
        <v>-</v>
      </c>
      <c r="F314" s="153">
        <f>IF(L308="","",L308)</f>
        <v>15</v>
      </c>
      <c r="G314" s="282" t="str">
        <f>IF(I311="","",I311)</f>
        <v/>
      </c>
      <c r="H314" s="29">
        <f>IF(N311="","",N311)</f>
        <v>15</v>
      </c>
      <c r="I314" s="10" t="str">
        <f t="shared" si="105"/>
        <v>-</v>
      </c>
      <c r="J314" s="153">
        <f>IF(L311="","",L311)</f>
        <v>9</v>
      </c>
      <c r="K314" s="282" t="str">
        <f>IF(M311="","",M311)</f>
        <v>-</v>
      </c>
      <c r="L314" s="286"/>
      <c r="M314" s="287"/>
      <c r="N314" s="287"/>
      <c r="O314" s="288"/>
      <c r="P314" s="40">
        <v>15</v>
      </c>
      <c r="Q314" s="10" t="str">
        <f t="shared" si="103"/>
        <v>-</v>
      </c>
      <c r="R314" s="39">
        <v>10</v>
      </c>
      <c r="S314" s="401"/>
      <c r="T314" s="376"/>
      <c r="U314" s="377"/>
      <c r="V314" s="377"/>
      <c r="W314" s="378"/>
      <c r="X314" s="1"/>
      <c r="Y314" s="25">
        <f>COUNTIF(D313:S315,"○")</f>
        <v>1</v>
      </c>
      <c r="Z314" s="24">
        <f>COUNTIF(D313:S315,"×")</f>
        <v>2</v>
      </c>
      <c r="AA314" s="18">
        <f>(IF((D313&gt;F313),1,0))+(IF((D314&gt;F314),1,0))+(IF((D315&gt;F315),1,0))+(IF((H313&gt;J313),1,0))+(IF((H314&gt;J314),1,0))+(IF((H315&gt;J315),1,0))+(IF((L313&gt;N313),1,0))+(IF((L314&gt;N314),1,0))+(IF((L315&gt;N315),1,0))+(IF((P313&gt;R313),1,0))+(IF((P314&gt;R314),1,0))+(IF((P315&gt;R315),1,0))</f>
        <v>3</v>
      </c>
      <c r="AB314" s="6">
        <f>(IF((D313&lt;F313),1,0))+(IF((D314&lt;F314),1,0))+(IF((D315&lt;F315),1,0))+(IF((H313&lt;J313),1,0))+(IF((H314&lt;J314),1,0))+(IF((H315&lt;J315),1,0))+(IF((L313&lt;N313),1,0))+(IF((L314&lt;N314),1,0))+(IF((L315&lt;N315),1,0))+(IF((P313&lt;R313),1,0))+(IF((P314&lt;R314),1,0))+(IF((P315&lt;R315),1,0))</f>
        <v>4</v>
      </c>
      <c r="AC314" s="17">
        <f>AA314-AB314</f>
        <v>-1</v>
      </c>
      <c r="AD314" s="24">
        <f>SUM(D313:D315,H313:H315,L313:L315,P313:P315)</f>
        <v>86</v>
      </c>
      <c r="AE314" s="24">
        <f>SUM(F313:F315,J313:J315,N313:N315,R313:R315)</f>
        <v>86</v>
      </c>
      <c r="AF314" s="23">
        <f>AD314-AE314</f>
        <v>0</v>
      </c>
      <c r="AG314" s="137"/>
      <c r="AH314" s="137"/>
      <c r="AI314" s="137"/>
      <c r="AJ314" s="137"/>
      <c r="AK314" s="137"/>
      <c r="AL314" s="137"/>
      <c r="AM314" s="71"/>
      <c r="AN314" s="63"/>
      <c r="AO314" s="136"/>
      <c r="AP314" s="91"/>
      <c r="AQ314" s="136"/>
      <c r="AR314" s="420"/>
      <c r="AS314" s="136"/>
      <c r="AT314" s="91"/>
      <c r="AU314" s="136"/>
      <c r="AV314" s="420"/>
      <c r="AW314" s="420"/>
      <c r="AX314" s="420"/>
      <c r="AY314" s="420"/>
      <c r="AZ314" s="420"/>
      <c r="BA314" s="420"/>
      <c r="BB314" s="420"/>
      <c r="BC314" s="420"/>
      <c r="BD314" s="420"/>
      <c r="BE314" s="421"/>
      <c r="BF314" s="421"/>
      <c r="BG314" s="421"/>
      <c r="BH314" s="421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</row>
    <row r="315" spans="2:70" ht="9" customHeight="1" x14ac:dyDescent="0.15">
      <c r="B315" s="119"/>
      <c r="C315" s="120" t="s">
        <v>219</v>
      </c>
      <c r="D315" s="38" t="str">
        <f>IF(N309="","",N309)</f>
        <v/>
      </c>
      <c r="E315" s="37" t="str">
        <f t="shared" si="104"/>
        <v/>
      </c>
      <c r="F315" s="35" t="str">
        <f>IF(L309="","",L309)</f>
        <v/>
      </c>
      <c r="G315" s="313" t="str">
        <f>IF(I312="","",I312)</f>
        <v/>
      </c>
      <c r="H315" s="36">
        <f>IF(N312="","",N312)</f>
        <v>15</v>
      </c>
      <c r="I315" s="10" t="str">
        <f t="shared" si="105"/>
        <v>-</v>
      </c>
      <c r="J315" s="35">
        <f>IF(L312="","",L312)</f>
        <v>17</v>
      </c>
      <c r="K315" s="313" t="str">
        <f>IF(M312="","",M312)</f>
        <v>-</v>
      </c>
      <c r="L315" s="314"/>
      <c r="M315" s="315"/>
      <c r="N315" s="315"/>
      <c r="O315" s="316"/>
      <c r="P315" s="34"/>
      <c r="Q315" s="10" t="str">
        <f t="shared" si="103"/>
        <v/>
      </c>
      <c r="R315" s="33"/>
      <c r="S315" s="402"/>
      <c r="T315" s="8">
        <f>Y314</f>
        <v>1</v>
      </c>
      <c r="U315" s="2" t="s">
        <v>3</v>
      </c>
      <c r="V315" s="2">
        <f>Z314</f>
        <v>2</v>
      </c>
      <c r="W315" s="7" t="s">
        <v>2</v>
      </c>
      <c r="X315" s="1"/>
      <c r="Y315" s="25"/>
      <c r="Z315" s="24"/>
      <c r="AA315" s="25"/>
      <c r="AB315" s="24"/>
      <c r="AC315" s="23"/>
      <c r="AD315" s="24"/>
      <c r="AE315" s="24"/>
      <c r="AF315" s="23"/>
      <c r="AG315" s="90"/>
      <c r="AH315" s="90"/>
      <c r="AI315" s="90"/>
      <c r="AJ315" s="90"/>
      <c r="AK315" s="90"/>
      <c r="AL315" s="90"/>
      <c r="AM315" s="71"/>
      <c r="AN315" s="89"/>
      <c r="AO315" s="136"/>
      <c r="AP315" s="91"/>
      <c r="AQ315" s="136"/>
      <c r="AR315" s="420"/>
      <c r="AS315" s="136"/>
      <c r="AT315" s="91"/>
      <c r="AU315" s="136"/>
      <c r="AV315" s="420"/>
      <c r="AW315" s="420"/>
      <c r="AX315" s="420"/>
      <c r="AY315" s="420"/>
      <c r="AZ315" s="420"/>
      <c r="BA315" s="420"/>
      <c r="BB315" s="420"/>
      <c r="BC315" s="420"/>
      <c r="BD315" s="42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</row>
    <row r="316" spans="2:70" ht="9" customHeight="1" x14ac:dyDescent="0.15">
      <c r="B316" s="124" t="s">
        <v>330</v>
      </c>
      <c r="C316" s="121" t="s">
        <v>292</v>
      </c>
      <c r="D316" s="30">
        <f>IF(R307="","",R307)</f>
        <v>8</v>
      </c>
      <c r="E316" s="10" t="str">
        <f t="shared" si="104"/>
        <v>-</v>
      </c>
      <c r="F316" s="153">
        <f>IF(P307="","",P307)</f>
        <v>15</v>
      </c>
      <c r="G316" s="281" t="str">
        <f>IF(S307="","",IF(S307="○","×",IF(S307="×","○")))</f>
        <v>×</v>
      </c>
      <c r="H316" s="29">
        <f>IF(R310="","",R310)</f>
        <v>11</v>
      </c>
      <c r="I316" s="32" t="str">
        <f t="shared" si="105"/>
        <v>-</v>
      </c>
      <c r="J316" s="153">
        <f>IF(P310="","",P310)</f>
        <v>15</v>
      </c>
      <c r="K316" s="281" t="str">
        <f>IF(S310="","",IF(S310="○","×",IF(S310="×","○")))</f>
        <v>×</v>
      </c>
      <c r="L316" s="31">
        <f>IF(R313="","",R313)</f>
        <v>5</v>
      </c>
      <c r="M316" s="10" t="str">
        <f>IF(L316="","","-")</f>
        <v>-</v>
      </c>
      <c r="N316" s="152">
        <f>IF(P313="","",P313)</f>
        <v>15</v>
      </c>
      <c r="O316" s="281" t="str">
        <f>IF(S313="","",IF(S313="○","×",IF(S313="×","○")))</f>
        <v>×</v>
      </c>
      <c r="P316" s="283"/>
      <c r="Q316" s="284"/>
      <c r="R316" s="284"/>
      <c r="S316" s="368"/>
      <c r="T316" s="373" t="s">
        <v>390</v>
      </c>
      <c r="U316" s="374"/>
      <c r="V316" s="374"/>
      <c r="W316" s="375"/>
      <c r="X316" s="1"/>
      <c r="Y316" s="147"/>
      <c r="Z316" s="148"/>
      <c r="AA316" s="147"/>
      <c r="AB316" s="148"/>
      <c r="AC316" s="21"/>
      <c r="AD316" s="148"/>
      <c r="AE316" s="148"/>
      <c r="AF316" s="21"/>
      <c r="AG316" s="137"/>
      <c r="AH316" s="137"/>
      <c r="AI316" s="137"/>
      <c r="AJ316" s="137"/>
      <c r="AK316" s="137"/>
      <c r="AL316" s="137"/>
      <c r="AM316" s="71"/>
      <c r="AN316" s="63"/>
      <c r="AO316" s="136"/>
      <c r="AP316" s="91"/>
      <c r="AQ316" s="136"/>
      <c r="AR316" s="420"/>
      <c r="AS316" s="136"/>
      <c r="AT316" s="91"/>
      <c r="AU316" s="136"/>
      <c r="AV316" s="420"/>
      <c r="AW316" s="136"/>
      <c r="AX316" s="91"/>
      <c r="AY316" s="136"/>
      <c r="AZ316" s="420"/>
      <c r="BA316" s="420"/>
      <c r="BB316" s="420"/>
      <c r="BC316" s="420"/>
      <c r="BD316" s="420"/>
      <c r="BE316" s="421"/>
      <c r="BF316" s="421"/>
      <c r="BG316" s="421"/>
      <c r="BH316" s="421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</row>
    <row r="317" spans="2:70" ht="9" customHeight="1" x14ac:dyDescent="0.15">
      <c r="B317" s="123" t="s">
        <v>331</v>
      </c>
      <c r="C317" s="118" t="s">
        <v>292</v>
      </c>
      <c r="D317" s="30">
        <f>IF(R308="","",R308)</f>
        <v>3</v>
      </c>
      <c r="E317" s="10" t="str">
        <f t="shared" si="104"/>
        <v>-</v>
      </c>
      <c r="F317" s="153">
        <f>IF(P308="","",P308)</f>
        <v>15</v>
      </c>
      <c r="G317" s="282" t="str">
        <f>IF(I314="","",I314)</f>
        <v>-</v>
      </c>
      <c r="H317" s="29">
        <f>IF(R311="","",R311)</f>
        <v>15</v>
      </c>
      <c r="I317" s="10" t="str">
        <f t="shared" si="105"/>
        <v>-</v>
      </c>
      <c r="J317" s="153">
        <f>IF(P311="","",P311)</f>
        <v>12</v>
      </c>
      <c r="K317" s="282" t="str">
        <f>IF(M314="","",M314)</f>
        <v/>
      </c>
      <c r="L317" s="29">
        <f>IF(R314="","",R314)</f>
        <v>10</v>
      </c>
      <c r="M317" s="10" t="str">
        <f>IF(L317="","","-")</f>
        <v>-</v>
      </c>
      <c r="N317" s="153">
        <f>IF(P314="","",P314)</f>
        <v>15</v>
      </c>
      <c r="O317" s="282" t="str">
        <f>IF(Q314="","",Q314)</f>
        <v>-</v>
      </c>
      <c r="P317" s="286"/>
      <c r="Q317" s="287"/>
      <c r="R317" s="287"/>
      <c r="S317" s="369"/>
      <c r="T317" s="376"/>
      <c r="U317" s="377"/>
      <c r="V317" s="377"/>
      <c r="W317" s="378"/>
      <c r="X317" s="1"/>
      <c r="Y317" s="25">
        <f>COUNTIF(D316:S318,"○")</f>
        <v>0</v>
      </c>
      <c r="Z317" s="24">
        <f>COUNTIF(D316:S318,"×")</f>
        <v>3</v>
      </c>
      <c r="AA317" s="18">
        <f>(IF((D316&gt;F316),1,0))+(IF((D317&gt;F317),1,0))+(IF((D318&gt;F318),1,0))+(IF((H316&gt;J316),1,0))+(IF((H317&gt;J317),1,0))+(IF((H318&gt;J318),1,0))+(IF((L316&gt;N316),1,0))+(IF((L317&gt;N317),1,0))+(IF((L318&gt;N318),1,0))+(IF((P316&gt;R316),1,0))+(IF((P317&gt;R317),1,0))+(IF((P318&gt;R318),1,0))</f>
        <v>1</v>
      </c>
      <c r="AB317" s="6">
        <f>(IF((D316&lt;F316),1,0))+(IF((D317&lt;F317),1,0))+(IF((D318&lt;F318),1,0))+(IF((H316&lt;J316),1,0))+(IF((H317&lt;J317),1,0))+(IF((H318&lt;J318),1,0))+(IF((L316&lt;N316),1,0))+(IF((L317&lt;N317),1,0))+(IF((L318&lt;N318),1,0))+(IF((P316&lt;R316),1,0))+(IF((P317&lt;R317),1,0))+(IF((P318&lt;R318),1,0))</f>
        <v>6</v>
      </c>
      <c r="AC317" s="17">
        <f>AA317-AB317</f>
        <v>-5</v>
      </c>
      <c r="AD317" s="24">
        <f>SUM(D316:D318,H316:H318,L316:L318,P316:P318)</f>
        <v>60</v>
      </c>
      <c r="AE317" s="24">
        <f>SUM(F316:F318,J316:J318,N316:N318,R316:R318)</f>
        <v>102</v>
      </c>
      <c r="AF317" s="23">
        <f>AD317-AE317</f>
        <v>-42</v>
      </c>
      <c r="AG317" s="137"/>
      <c r="AH317" s="137"/>
      <c r="AI317" s="137"/>
      <c r="AJ317" s="137"/>
      <c r="AK317" s="137"/>
      <c r="AL317" s="137"/>
      <c r="AM317" s="71"/>
      <c r="AN317" s="63"/>
      <c r="AO317" s="136"/>
      <c r="AP317" s="91"/>
      <c r="AQ317" s="136"/>
      <c r="AR317" s="420"/>
      <c r="AS317" s="136"/>
      <c r="AT317" s="91"/>
      <c r="AU317" s="136"/>
      <c r="AV317" s="420"/>
      <c r="AW317" s="136"/>
      <c r="AX317" s="91"/>
      <c r="AY317" s="136"/>
      <c r="AZ317" s="420"/>
      <c r="BA317" s="420"/>
      <c r="BB317" s="420"/>
      <c r="BC317" s="420"/>
      <c r="BD317" s="420"/>
      <c r="BE317" s="421"/>
      <c r="BF317" s="421"/>
      <c r="BG317" s="421"/>
      <c r="BH317" s="421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</row>
    <row r="318" spans="2:70" ht="9" customHeight="1" thickBot="1" x14ac:dyDescent="0.2">
      <c r="B318" s="126"/>
      <c r="C318" s="127"/>
      <c r="D318" s="28" t="str">
        <f>IF(R309="","",R309)</f>
        <v/>
      </c>
      <c r="E318" s="26" t="str">
        <f t="shared" si="104"/>
        <v/>
      </c>
      <c r="F318" s="154" t="str">
        <f>IF(P309="","",P309)</f>
        <v/>
      </c>
      <c r="G318" s="367" t="str">
        <f>IF(I315="","",I315)</f>
        <v>-</v>
      </c>
      <c r="H318" s="27">
        <f>IF(R312="","",R312)</f>
        <v>8</v>
      </c>
      <c r="I318" s="26" t="str">
        <f t="shared" si="105"/>
        <v>-</v>
      </c>
      <c r="J318" s="154">
        <f>IF(P312="","",P312)</f>
        <v>15</v>
      </c>
      <c r="K318" s="367" t="str">
        <f>IF(M315="","",M315)</f>
        <v/>
      </c>
      <c r="L318" s="27" t="str">
        <f>IF(R315="","",R315)</f>
        <v/>
      </c>
      <c r="M318" s="26" t="str">
        <f>IF(L318="","","-")</f>
        <v/>
      </c>
      <c r="N318" s="154" t="str">
        <f>IF(P315="","",P315)</f>
        <v/>
      </c>
      <c r="O318" s="367" t="str">
        <f>IF(Q315="","",Q315)</f>
        <v/>
      </c>
      <c r="P318" s="370"/>
      <c r="Q318" s="371"/>
      <c r="R318" s="371"/>
      <c r="S318" s="372"/>
      <c r="T318" s="5">
        <f>Y317</f>
        <v>0</v>
      </c>
      <c r="U318" s="4" t="s">
        <v>3</v>
      </c>
      <c r="V318" s="4">
        <f>Z317</f>
        <v>3</v>
      </c>
      <c r="W318" s="3" t="s">
        <v>2</v>
      </c>
      <c r="X318" s="1"/>
      <c r="Y318" s="14"/>
      <c r="Z318" s="13"/>
      <c r="AA318" s="14"/>
      <c r="AB318" s="13"/>
      <c r="AC318" s="12"/>
      <c r="AD318" s="13"/>
      <c r="AE318" s="13"/>
      <c r="AF318" s="12"/>
      <c r="AG318" s="90"/>
      <c r="AH318" s="90"/>
      <c r="AI318" s="90"/>
      <c r="AJ318" s="90"/>
      <c r="AK318" s="90"/>
      <c r="AL318" s="90"/>
      <c r="AM318" s="71"/>
      <c r="AN318" s="89"/>
      <c r="AO318" s="136"/>
      <c r="AP318" s="91"/>
      <c r="AQ318" s="136"/>
      <c r="AR318" s="420"/>
      <c r="AS318" s="136"/>
      <c r="AT318" s="91"/>
      <c r="AU318" s="136"/>
      <c r="AV318" s="420"/>
      <c r="AW318" s="136"/>
      <c r="AX318" s="91"/>
      <c r="AY318" s="136"/>
      <c r="AZ318" s="420"/>
      <c r="BA318" s="420"/>
      <c r="BB318" s="420"/>
      <c r="BC318" s="420"/>
      <c r="BD318" s="420"/>
      <c r="BE318" s="90"/>
      <c r="BF318" s="90"/>
      <c r="BG318" s="90"/>
      <c r="BH318" s="90"/>
      <c r="BI318" s="90"/>
      <c r="BJ318" s="90"/>
      <c r="BK318" s="90"/>
      <c r="BL318" s="90"/>
      <c r="BM318" s="90"/>
      <c r="BN318" s="90"/>
      <c r="BO318" s="90"/>
      <c r="BP318" s="90"/>
      <c r="BQ318" s="90"/>
      <c r="BR318" s="90"/>
    </row>
  </sheetData>
  <mergeCells count="1071">
    <mergeCell ref="AW310:AZ312"/>
    <mergeCell ref="BA310:BD312"/>
    <mergeCell ref="BE310:BH311"/>
    <mergeCell ref="AO307:AR309"/>
    <mergeCell ref="AS307:AV309"/>
    <mergeCell ref="AW307:AZ309"/>
    <mergeCell ref="BA307:BD309"/>
    <mergeCell ref="BE307:BH308"/>
    <mergeCell ref="AW305:AZ305"/>
    <mergeCell ref="BA305:BD305"/>
    <mergeCell ref="BE305:BH305"/>
    <mergeCell ref="AW306:AZ306"/>
    <mergeCell ref="BA306:BD306"/>
    <mergeCell ref="BE306:BH306"/>
    <mergeCell ref="AV301:AV303"/>
    <mergeCell ref="AZ301:AZ303"/>
    <mergeCell ref="BA301:BD303"/>
    <mergeCell ref="BE301:BH302"/>
    <mergeCell ref="BL215:BN215"/>
    <mergeCell ref="BO215:BQ215"/>
    <mergeCell ref="AV217:AV219"/>
    <mergeCell ref="AZ217:AZ219"/>
    <mergeCell ref="BD217:BD219"/>
    <mergeCell ref="BE260:BH260"/>
    <mergeCell ref="AW261:AZ261"/>
    <mergeCell ref="BA261:BD261"/>
    <mergeCell ref="BE261:BH261"/>
    <mergeCell ref="AV256:AV258"/>
    <mergeCell ref="AZ256:AZ258"/>
    <mergeCell ref="BA256:BD258"/>
    <mergeCell ref="BE256:BH257"/>
    <mergeCell ref="BE247:BH248"/>
    <mergeCell ref="AR235:AR237"/>
    <mergeCell ref="AZ295:AZ297"/>
    <mergeCell ref="O295:O297"/>
    <mergeCell ref="S295:S297"/>
    <mergeCell ref="BJ290:BK290"/>
    <mergeCell ref="BL290:BN290"/>
    <mergeCell ref="BO290:BQ290"/>
    <mergeCell ref="AV292:AV294"/>
    <mergeCell ref="AZ292:AZ294"/>
    <mergeCell ref="BD292:BD294"/>
    <mergeCell ref="BJ245:BK245"/>
    <mergeCell ref="BL245:BN245"/>
    <mergeCell ref="BO245:BQ245"/>
    <mergeCell ref="AV247:AV249"/>
    <mergeCell ref="AZ247:AZ249"/>
    <mergeCell ref="BD247:BD249"/>
    <mergeCell ref="AV232:AV234"/>
    <mergeCell ref="AZ232:AZ234"/>
    <mergeCell ref="BJ200:BK200"/>
    <mergeCell ref="BL200:BN200"/>
    <mergeCell ref="BO200:BQ200"/>
    <mergeCell ref="AV202:AV204"/>
    <mergeCell ref="AZ202:AZ204"/>
    <mergeCell ref="BD202:BD204"/>
    <mergeCell ref="AV226:AV228"/>
    <mergeCell ref="AZ226:AZ228"/>
    <mergeCell ref="BA226:BD228"/>
    <mergeCell ref="BE226:BH227"/>
    <mergeCell ref="BE217:BH218"/>
    <mergeCell ref="BE205:BH206"/>
    <mergeCell ref="BE202:BH203"/>
    <mergeCell ref="BE190:BH191"/>
    <mergeCell ref="BE187:BH188"/>
    <mergeCell ref="AR265:AR267"/>
    <mergeCell ref="AS265:AV267"/>
    <mergeCell ref="AW265:AZ267"/>
    <mergeCell ref="BA265:BD267"/>
    <mergeCell ref="BE265:BH266"/>
    <mergeCell ref="AO262:AR264"/>
    <mergeCell ref="AS262:AV264"/>
    <mergeCell ref="AW262:AZ264"/>
    <mergeCell ref="BA262:BD264"/>
    <mergeCell ref="BE262:BH263"/>
    <mergeCell ref="AW260:AZ260"/>
    <mergeCell ref="BA260:BD260"/>
    <mergeCell ref="BJ230:BK230"/>
    <mergeCell ref="BL230:BN230"/>
    <mergeCell ref="BO230:BQ230"/>
    <mergeCell ref="BD208:BD210"/>
    <mergeCell ref="BJ215:BK215"/>
    <mergeCell ref="BJ182:BK182"/>
    <mergeCell ref="BL182:BN182"/>
    <mergeCell ref="BO182:BQ182"/>
    <mergeCell ref="AV184:AV186"/>
    <mergeCell ref="AZ184:AZ186"/>
    <mergeCell ref="BD184:BD186"/>
    <mergeCell ref="AZ187:AZ189"/>
    <mergeCell ref="O250:O252"/>
    <mergeCell ref="S250:S252"/>
    <mergeCell ref="S253:S255"/>
    <mergeCell ref="Y260:Z260"/>
    <mergeCell ref="AA260:AC260"/>
    <mergeCell ref="AD260:AF260"/>
    <mergeCell ref="O235:O237"/>
    <mergeCell ref="S235:S237"/>
    <mergeCell ref="S238:S240"/>
    <mergeCell ref="Y245:Z245"/>
    <mergeCell ref="AA245:AC245"/>
    <mergeCell ref="AD245:AF245"/>
    <mergeCell ref="O220:O222"/>
    <mergeCell ref="S220:S222"/>
    <mergeCell ref="S223:S225"/>
    <mergeCell ref="Y230:Z230"/>
    <mergeCell ref="AA230:AC230"/>
    <mergeCell ref="AD230:AF230"/>
    <mergeCell ref="O205:O207"/>
    <mergeCell ref="S205:S207"/>
    <mergeCell ref="S208:S210"/>
    <mergeCell ref="Y215:Z215"/>
    <mergeCell ref="AZ220:AZ222"/>
    <mergeCell ref="BD220:BD222"/>
    <mergeCell ref="BD223:BD225"/>
    <mergeCell ref="O187:O189"/>
    <mergeCell ref="S187:S189"/>
    <mergeCell ref="W187:W189"/>
    <mergeCell ref="S190:S192"/>
    <mergeCell ref="W190:W192"/>
    <mergeCell ref="W193:W195"/>
    <mergeCell ref="BD134:BD136"/>
    <mergeCell ref="AC182:AD182"/>
    <mergeCell ref="AE182:AG182"/>
    <mergeCell ref="AH182:AJ182"/>
    <mergeCell ref="K184:K186"/>
    <mergeCell ref="O184:O186"/>
    <mergeCell ref="S184:S186"/>
    <mergeCell ref="W184:W186"/>
    <mergeCell ref="AR205:AR207"/>
    <mergeCell ref="AS205:AV207"/>
    <mergeCell ref="AZ205:AZ207"/>
    <mergeCell ref="BD205:BD207"/>
    <mergeCell ref="AO202:AR204"/>
    <mergeCell ref="X196:AA197"/>
    <mergeCell ref="AV190:AV192"/>
    <mergeCell ref="AW190:AZ192"/>
    <mergeCell ref="BA137:BD139"/>
    <mergeCell ref="BD187:BD189"/>
    <mergeCell ref="BD190:BD192"/>
    <mergeCell ref="AR134:AR136"/>
    <mergeCell ref="AV134:AV136"/>
    <mergeCell ref="AW134:AZ136"/>
    <mergeCell ref="AA169:AF169"/>
    <mergeCell ref="AA170:AF170"/>
    <mergeCell ref="AG169:AL169"/>
    <mergeCell ref="AG170:AL170"/>
    <mergeCell ref="BO126:BQ126"/>
    <mergeCell ref="AV128:AV130"/>
    <mergeCell ref="AZ128:AZ130"/>
    <mergeCell ref="BD128:BD130"/>
    <mergeCell ref="O146:O148"/>
    <mergeCell ref="S146:S148"/>
    <mergeCell ref="S149:S151"/>
    <mergeCell ref="BJ108:BK108"/>
    <mergeCell ref="BL108:BN108"/>
    <mergeCell ref="BO108:BQ108"/>
    <mergeCell ref="AV110:AV112"/>
    <mergeCell ref="AZ110:AZ112"/>
    <mergeCell ref="BD110:BD112"/>
    <mergeCell ref="AZ113:AZ115"/>
    <mergeCell ref="O131:O133"/>
    <mergeCell ref="S131:S133"/>
    <mergeCell ref="S134:S136"/>
    <mergeCell ref="Y141:Z141"/>
    <mergeCell ref="AA141:AC141"/>
    <mergeCell ref="AD141:AF141"/>
    <mergeCell ref="O113:O115"/>
    <mergeCell ref="S113:S115"/>
    <mergeCell ref="S116:S118"/>
    <mergeCell ref="Y126:Z126"/>
    <mergeCell ref="AA126:AC126"/>
    <mergeCell ref="AD126:AF126"/>
    <mergeCell ref="T142:W142"/>
    <mergeCell ref="AZ137:AZ139"/>
    <mergeCell ref="W113:W115"/>
    <mergeCell ref="X113:AA114"/>
    <mergeCell ref="BE108:BH108"/>
    <mergeCell ref="BE137:BH138"/>
    <mergeCell ref="AR78:AR80"/>
    <mergeCell ref="AV78:AV80"/>
    <mergeCell ref="AW78:AZ80"/>
    <mergeCell ref="BE78:BH79"/>
    <mergeCell ref="X108:AA108"/>
    <mergeCell ref="AC108:AD108"/>
    <mergeCell ref="AE108:AG108"/>
    <mergeCell ref="AH108:AJ108"/>
    <mergeCell ref="S72:S74"/>
    <mergeCell ref="BD78:BD80"/>
    <mergeCell ref="BJ126:BK126"/>
    <mergeCell ref="BL126:BN126"/>
    <mergeCell ref="BJ55:BK55"/>
    <mergeCell ref="BL55:BN55"/>
    <mergeCell ref="AS113:AV115"/>
    <mergeCell ref="BE113:BH114"/>
    <mergeCell ref="BE110:BH111"/>
    <mergeCell ref="BE71:BH71"/>
    <mergeCell ref="AV66:AV68"/>
    <mergeCell ref="AZ66:AZ68"/>
    <mergeCell ref="BA66:BD68"/>
    <mergeCell ref="BE66:BH67"/>
    <mergeCell ref="AW63:AZ65"/>
    <mergeCell ref="BE63:BH64"/>
    <mergeCell ref="W96:AC96"/>
    <mergeCell ref="W97:AC97"/>
    <mergeCell ref="AD97:AJ97"/>
    <mergeCell ref="AD96:AJ96"/>
    <mergeCell ref="AW108:AZ108"/>
    <mergeCell ref="BA108:BD108"/>
    <mergeCell ref="S75:S77"/>
    <mergeCell ref="S78:S80"/>
    <mergeCell ref="BO55:BQ55"/>
    <mergeCell ref="AV57:AV59"/>
    <mergeCell ref="AZ57:AZ59"/>
    <mergeCell ref="BD57:BD59"/>
    <mergeCell ref="AZ60:AZ62"/>
    <mergeCell ref="O60:O62"/>
    <mergeCell ref="S60:S62"/>
    <mergeCell ref="S63:S65"/>
    <mergeCell ref="Y70:Z70"/>
    <mergeCell ref="AA70:AC70"/>
    <mergeCell ref="AD70:AF70"/>
    <mergeCell ref="Y55:Z55"/>
    <mergeCell ref="AA55:AC55"/>
    <mergeCell ref="AD55:AF55"/>
    <mergeCell ref="K57:K59"/>
    <mergeCell ref="O57:O59"/>
    <mergeCell ref="S57:S59"/>
    <mergeCell ref="BE57:BH58"/>
    <mergeCell ref="BD60:BD62"/>
    <mergeCell ref="BD63:BD65"/>
    <mergeCell ref="BJ70:BK70"/>
    <mergeCell ref="BL70:BN70"/>
    <mergeCell ref="BO70:BQ70"/>
    <mergeCell ref="AM70:AN71"/>
    <mergeCell ref="AO70:AR70"/>
    <mergeCell ref="AS70:AV70"/>
    <mergeCell ref="AW70:AZ70"/>
    <mergeCell ref="BA70:BD70"/>
    <mergeCell ref="BE70:BH70"/>
    <mergeCell ref="AS71:AV71"/>
    <mergeCell ref="AW71:AZ71"/>
    <mergeCell ref="BA71:BD71"/>
    <mergeCell ref="BJ18:BK18"/>
    <mergeCell ref="BL18:BN18"/>
    <mergeCell ref="BO18:BQ18"/>
    <mergeCell ref="AV20:AV22"/>
    <mergeCell ref="AZ20:AZ22"/>
    <mergeCell ref="BD20:BD22"/>
    <mergeCell ref="AZ23:AZ25"/>
    <mergeCell ref="S26:S28"/>
    <mergeCell ref="W26:W28"/>
    <mergeCell ref="W29:W31"/>
    <mergeCell ref="K20:K22"/>
    <mergeCell ref="O20:O22"/>
    <mergeCell ref="S20:S22"/>
    <mergeCell ref="W20:W22"/>
    <mergeCell ref="O23:O25"/>
    <mergeCell ref="S23:S25"/>
    <mergeCell ref="W23:W25"/>
    <mergeCell ref="AV26:AV28"/>
    <mergeCell ref="AW26:AZ28"/>
    <mergeCell ref="BE26:BH27"/>
    <mergeCell ref="BE23:BH24"/>
    <mergeCell ref="AC18:AD18"/>
    <mergeCell ref="AE18:AG18"/>
    <mergeCell ref="AH18:AJ18"/>
    <mergeCell ref="BA18:BD18"/>
    <mergeCell ref="BA19:BD19"/>
    <mergeCell ref="BD23:BD25"/>
    <mergeCell ref="BD26:BD28"/>
    <mergeCell ref="AR26:AR28"/>
    <mergeCell ref="BE20:BH21"/>
    <mergeCell ref="AR29:AR31"/>
    <mergeCell ref="AV29:AV31"/>
    <mergeCell ref="AR316:AR318"/>
    <mergeCell ref="AV316:AV318"/>
    <mergeCell ref="AZ316:AZ318"/>
    <mergeCell ref="BA316:BD318"/>
    <mergeCell ref="BE316:BH317"/>
    <mergeCell ref="AR313:AR315"/>
    <mergeCell ref="AV313:AV315"/>
    <mergeCell ref="AW313:AZ315"/>
    <mergeCell ref="BA313:BD315"/>
    <mergeCell ref="BE313:BH314"/>
    <mergeCell ref="G316:G318"/>
    <mergeCell ref="K316:K318"/>
    <mergeCell ref="O316:O318"/>
    <mergeCell ref="P316:S318"/>
    <mergeCell ref="T316:W317"/>
    <mergeCell ref="G313:G315"/>
    <mergeCell ref="K313:K315"/>
    <mergeCell ref="L313:O315"/>
    <mergeCell ref="T313:W314"/>
    <mergeCell ref="S313:S315"/>
    <mergeCell ref="G310:G312"/>
    <mergeCell ref="H310:K312"/>
    <mergeCell ref="T310:W311"/>
    <mergeCell ref="D307:G309"/>
    <mergeCell ref="T307:W308"/>
    <mergeCell ref="K307:K309"/>
    <mergeCell ref="O307:O309"/>
    <mergeCell ref="S307:S309"/>
    <mergeCell ref="D306:G306"/>
    <mergeCell ref="H306:K306"/>
    <mergeCell ref="L306:O306"/>
    <mergeCell ref="P306:S306"/>
    <mergeCell ref="T306:W306"/>
    <mergeCell ref="AO306:AR306"/>
    <mergeCell ref="AM305:AN306"/>
    <mergeCell ref="AO305:AR305"/>
    <mergeCell ref="AS305:AV305"/>
    <mergeCell ref="AS306:AV306"/>
    <mergeCell ref="O310:O312"/>
    <mergeCell ref="S310:S312"/>
    <mergeCell ref="Y305:Z305"/>
    <mergeCell ref="AA305:AC305"/>
    <mergeCell ref="AD305:AF305"/>
    <mergeCell ref="AR310:AR312"/>
    <mergeCell ref="AS310:AV312"/>
    <mergeCell ref="B305:C306"/>
    <mergeCell ref="D305:G305"/>
    <mergeCell ref="H305:K305"/>
    <mergeCell ref="L305:O305"/>
    <mergeCell ref="P305:S305"/>
    <mergeCell ref="T305:W305"/>
    <mergeCell ref="AV298:AV300"/>
    <mergeCell ref="AW298:AZ300"/>
    <mergeCell ref="BE298:BH299"/>
    <mergeCell ref="G301:G303"/>
    <mergeCell ref="K301:K303"/>
    <mergeCell ref="O301:O303"/>
    <mergeCell ref="P301:S303"/>
    <mergeCell ref="T301:W302"/>
    <mergeCell ref="AR301:AR303"/>
    <mergeCell ref="BD298:BD300"/>
    <mergeCell ref="AS295:AV297"/>
    <mergeCell ref="BE295:BH296"/>
    <mergeCell ref="G298:G300"/>
    <mergeCell ref="K298:K300"/>
    <mergeCell ref="L298:O300"/>
    <mergeCell ref="T298:W299"/>
    <mergeCell ref="AR298:AR300"/>
    <mergeCell ref="S298:S300"/>
    <mergeCell ref="BE292:BH293"/>
    <mergeCell ref="G295:G297"/>
    <mergeCell ref="H295:K297"/>
    <mergeCell ref="T295:W296"/>
    <mergeCell ref="AR295:AR297"/>
    <mergeCell ref="D292:G294"/>
    <mergeCell ref="T292:W293"/>
    <mergeCell ref="AO292:AR294"/>
    <mergeCell ref="K292:K294"/>
    <mergeCell ref="O292:O294"/>
    <mergeCell ref="S292:S294"/>
    <mergeCell ref="BD295:BD297"/>
    <mergeCell ref="T291:W291"/>
    <mergeCell ref="AO291:AR291"/>
    <mergeCell ref="AS291:AV291"/>
    <mergeCell ref="AW291:AZ291"/>
    <mergeCell ref="BA291:BD291"/>
    <mergeCell ref="BE291:BH291"/>
    <mergeCell ref="AM290:AN291"/>
    <mergeCell ref="AO290:AR290"/>
    <mergeCell ref="AS290:AV290"/>
    <mergeCell ref="AW290:AZ290"/>
    <mergeCell ref="BA290:BD290"/>
    <mergeCell ref="BE290:BH290"/>
    <mergeCell ref="B290:C291"/>
    <mergeCell ref="D290:G290"/>
    <mergeCell ref="H290:K290"/>
    <mergeCell ref="L290:O290"/>
    <mergeCell ref="P290:S290"/>
    <mergeCell ref="T290:W290"/>
    <mergeCell ref="D291:G291"/>
    <mergeCell ref="H291:K291"/>
    <mergeCell ref="L291:O291"/>
    <mergeCell ref="P291:S291"/>
    <mergeCell ref="Y290:Z290"/>
    <mergeCell ref="AA290:AC290"/>
    <mergeCell ref="AD290:AF290"/>
    <mergeCell ref="D285:G286"/>
    <mergeCell ref="R285:W285"/>
    <mergeCell ref="R286:W286"/>
    <mergeCell ref="D287:G288"/>
    <mergeCell ref="H288:J288"/>
    <mergeCell ref="X286:AD286"/>
    <mergeCell ref="R282:W282"/>
    <mergeCell ref="AO282:BH283"/>
    <mergeCell ref="D283:G284"/>
    <mergeCell ref="R283:W283"/>
    <mergeCell ref="R284:W284"/>
    <mergeCell ref="AO284:BH285"/>
    <mergeCell ref="D277:G278"/>
    <mergeCell ref="D279:G280"/>
    <mergeCell ref="R280:V280"/>
    <mergeCell ref="W280:AA280"/>
    <mergeCell ref="D281:G282"/>
    <mergeCell ref="R281:V281"/>
    <mergeCell ref="W281:AA281"/>
    <mergeCell ref="X282:AD282"/>
    <mergeCell ref="X283:AD283"/>
    <mergeCell ref="X285:AD285"/>
    <mergeCell ref="AS279:BJ280"/>
    <mergeCell ref="AH278:AN281"/>
    <mergeCell ref="AR271:AR273"/>
    <mergeCell ref="AV271:AV273"/>
    <mergeCell ref="AZ271:AZ273"/>
    <mergeCell ref="BA271:BD273"/>
    <mergeCell ref="BE271:BH272"/>
    <mergeCell ref="AR268:AR270"/>
    <mergeCell ref="AV268:AV270"/>
    <mergeCell ref="AW268:AZ270"/>
    <mergeCell ref="BA268:BD270"/>
    <mergeCell ref="BE268:BH269"/>
    <mergeCell ref="G271:G273"/>
    <mergeCell ref="K271:K273"/>
    <mergeCell ref="O271:O273"/>
    <mergeCell ref="P271:S273"/>
    <mergeCell ref="T271:W272"/>
    <mergeCell ref="G268:G270"/>
    <mergeCell ref="K268:K270"/>
    <mergeCell ref="L268:O270"/>
    <mergeCell ref="T268:W269"/>
    <mergeCell ref="S268:S270"/>
    <mergeCell ref="G265:G267"/>
    <mergeCell ref="H265:K267"/>
    <mergeCell ref="T265:W266"/>
    <mergeCell ref="D262:G264"/>
    <mergeCell ref="T262:W263"/>
    <mergeCell ref="K262:K264"/>
    <mergeCell ref="O262:O264"/>
    <mergeCell ref="S262:S264"/>
    <mergeCell ref="D261:G261"/>
    <mergeCell ref="H261:K261"/>
    <mergeCell ref="L261:O261"/>
    <mergeCell ref="P261:S261"/>
    <mergeCell ref="T261:W261"/>
    <mergeCell ref="AO261:AR261"/>
    <mergeCell ref="AM260:AN261"/>
    <mergeCell ref="AO260:AR260"/>
    <mergeCell ref="AS260:AV260"/>
    <mergeCell ref="O265:O267"/>
    <mergeCell ref="S265:S267"/>
    <mergeCell ref="AS261:AV261"/>
    <mergeCell ref="B260:C261"/>
    <mergeCell ref="D260:G260"/>
    <mergeCell ref="H260:K260"/>
    <mergeCell ref="L260:O260"/>
    <mergeCell ref="P260:S260"/>
    <mergeCell ref="T260:W260"/>
    <mergeCell ref="AV253:AV255"/>
    <mergeCell ref="AW253:AZ255"/>
    <mergeCell ref="BE253:BH254"/>
    <mergeCell ref="G256:G258"/>
    <mergeCell ref="K256:K258"/>
    <mergeCell ref="O256:O258"/>
    <mergeCell ref="P256:S258"/>
    <mergeCell ref="T256:W257"/>
    <mergeCell ref="AR256:AR258"/>
    <mergeCell ref="BD253:BD255"/>
    <mergeCell ref="AS250:AV252"/>
    <mergeCell ref="BE250:BH251"/>
    <mergeCell ref="G253:G255"/>
    <mergeCell ref="K253:K255"/>
    <mergeCell ref="L253:O255"/>
    <mergeCell ref="T253:W254"/>
    <mergeCell ref="AR253:AR255"/>
    <mergeCell ref="G250:G252"/>
    <mergeCell ref="H250:K252"/>
    <mergeCell ref="T250:W251"/>
    <mergeCell ref="AR250:AR252"/>
    <mergeCell ref="D247:G249"/>
    <mergeCell ref="T247:W248"/>
    <mergeCell ref="AO247:AR249"/>
    <mergeCell ref="K247:K249"/>
    <mergeCell ref="O247:O249"/>
    <mergeCell ref="S247:S249"/>
    <mergeCell ref="AZ250:AZ252"/>
    <mergeCell ref="BD250:BD252"/>
    <mergeCell ref="T246:W246"/>
    <mergeCell ref="AO246:AR246"/>
    <mergeCell ref="AS246:AV246"/>
    <mergeCell ref="AW246:AZ246"/>
    <mergeCell ref="BA246:BD246"/>
    <mergeCell ref="BE246:BH246"/>
    <mergeCell ref="AM245:AN246"/>
    <mergeCell ref="AO245:AR245"/>
    <mergeCell ref="AS245:AV245"/>
    <mergeCell ref="AW245:AZ245"/>
    <mergeCell ref="BA245:BD245"/>
    <mergeCell ref="BE245:BH245"/>
    <mergeCell ref="B245:C246"/>
    <mergeCell ref="D245:G245"/>
    <mergeCell ref="H245:K245"/>
    <mergeCell ref="L245:O245"/>
    <mergeCell ref="P245:S245"/>
    <mergeCell ref="T245:W245"/>
    <mergeCell ref="D246:G246"/>
    <mergeCell ref="H246:K246"/>
    <mergeCell ref="L246:O246"/>
    <mergeCell ref="P246:S246"/>
    <mergeCell ref="AR241:AR243"/>
    <mergeCell ref="AV241:AV243"/>
    <mergeCell ref="AZ241:AZ243"/>
    <mergeCell ref="BA241:BD243"/>
    <mergeCell ref="BE241:BH242"/>
    <mergeCell ref="AR238:AR240"/>
    <mergeCell ref="AV238:AV240"/>
    <mergeCell ref="AW238:AZ240"/>
    <mergeCell ref="BE238:BH239"/>
    <mergeCell ref="G241:G243"/>
    <mergeCell ref="K241:K243"/>
    <mergeCell ref="O241:O243"/>
    <mergeCell ref="P241:S243"/>
    <mergeCell ref="T241:W242"/>
    <mergeCell ref="G238:G240"/>
    <mergeCell ref="K238:K240"/>
    <mergeCell ref="L238:O240"/>
    <mergeCell ref="T238:W239"/>
    <mergeCell ref="BD238:BD240"/>
    <mergeCell ref="AS235:AV237"/>
    <mergeCell ref="BE235:BH236"/>
    <mergeCell ref="AO232:AR234"/>
    <mergeCell ref="BE232:BH233"/>
    <mergeCell ref="G235:G237"/>
    <mergeCell ref="H235:K237"/>
    <mergeCell ref="T235:W236"/>
    <mergeCell ref="D232:G234"/>
    <mergeCell ref="T232:W233"/>
    <mergeCell ref="K232:K234"/>
    <mergeCell ref="O232:O234"/>
    <mergeCell ref="S232:S234"/>
    <mergeCell ref="D231:G231"/>
    <mergeCell ref="H231:K231"/>
    <mergeCell ref="L231:O231"/>
    <mergeCell ref="P231:S231"/>
    <mergeCell ref="T231:W231"/>
    <mergeCell ref="AO231:AR231"/>
    <mergeCell ref="AM230:AN231"/>
    <mergeCell ref="AO230:AR230"/>
    <mergeCell ref="AS230:AV230"/>
    <mergeCell ref="AW230:AZ230"/>
    <mergeCell ref="BA230:BD230"/>
    <mergeCell ref="BE230:BH230"/>
    <mergeCell ref="AS231:AV231"/>
    <mergeCell ref="AW231:AZ231"/>
    <mergeCell ref="BA231:BD231"/>
    <mergeCell ref="BE231:BH231"/>
    <mergeCell ref="BD232:BD234"/>
    <mergeCell ref="AZ235:AZ237"/>
    <mergeCell ref="BD235:BD237"/>
    <mergeCell ref="B230:C231"/>
    <mergeCell ref="D230:G230"/>
    <mergeCell ref="H230:K230"/>
    <mergeCell ref="L230:O230"/>
    <mergeCell ref="P230:S230"/>
    <mergeCell ref="T230:W230"/>
    <mergeCell ref="AV223:AV225"/>
    <mergeCell ref="AW223:AZ225"/>
    <mergeCell ref="BE223:BH224"/>
    <mergeCell ref="G226:G228"/>
    <mergeCell ref="K226:K228"/>
    <mergeCell ref="O226:O228"/>
    <mergeCell ref="P226:S228"/>
    <mergeCell ref="T226:W227"/>
    <mergeCell ref="AR226:AR228"/>
    <mergeCell ref="AS220:AV222"/>
    <mergeCell ref="BE220:BH221"/>
    <mergeCell ref="G223:G225"/>
    <mergeCell ref="K223:K225"/>
    <mergeCell ref="L223:O225"/>
    <mergeCell ref="T223:W224"/>
    <mergeCell ref="AR223:AR225"/>
    <mergeCell ref="G220:G222"/>
    <mergeCell ref="H220:K222"/>
    <mergeCell ref="T220:W221"/>
    <mergeCell ref="AR220:AR222"/>
    <mergeCell ref="D217:G219"/>
    <mergeCell ref="T217:W218"/>
    <mergeCell ref="AO217:AR219"/>
    <mergeCell ref="K217:K219"/>
    <mergeCell ref="O217:O219"/>
    <mergeCell ref="S217:S219"/>
    <mergeCell ref="T216:W216"/>
    <mergeCell ref="AO216:AR216"/>
    <mergeCell ref="AS216:AV216"/>
    <mergeCell ref="AW216:AZ216"/>
    <mergeCell ref="BA216:BD216"/>
    <mergeCell ref="BE216:BH216"/>
    <mergeCell ref="AM215:AN216"/>
    <mergeCell ref="AO215:AR215"/>
    <mergeCell ref="AS215:AV215"/>
    <mergeCell ref="AW215:AZ215"/>
    <mergeCell ref="BA215:BD215"/>
    <mergeCell ref="BE215:BH215"/>
    <mergeCell ref="AA215:AC215"/>
    <mergeCell ref="AD215:AF215"/>
    <mergeCell ref="B215:C216"/>
    <mergeCell ref="D215:G215"/>
    <mergeCell ref="H215:K215"/>
    <mergeCell ref="L215:O215"/>
    <mergeCell ref="P215:S215"/>
    <mergeCell ref="T215:W215"/>
    <mergeCell ref="D216:G216"/>
    <mergeCell ref="H216:K216"/>
    <mergeCell ref="L216:O216"/>
    <mergeCell ref="P216:S216"/>
    <mergeCell ref="AR211:AR213"/>
    <mergeCell ref="AV211:AV213"/>
    <mergeCell ref="AZ211:AZ213"/>
    <mergeCell ref="BA211:BD213"/>
    <mergeCell ref="BE211:BH212"/>
    <mergeCell ref="AR208:AR210"/>
    <mergeCell ref="AV208:AV210"/>
    <mergeCell ref="AW208:AZ210"/>
    <mergeCell ref="BE208:BH209"/>
    <mergeCell ref="G211:G213"/>
    <mergeCell ref="K211:K213"/>
    <mergeCell ref="O211:O213"/>
    <mergeCell ref="P211:S213"/>
    <mergeCell ref="T211:W212"/>
    <mergeCell ref="G208:G210"/>
    <mergeCell ref="K208:K210"/>
    <mergeCell ref="L208:O210"/>
    <mergeCell ref="T208:W209"/>
    <mergeCell ref="G205:G207"/>
    <mergeCell ref="H205:K207"/>
    <mergeCell ref="T205:W206"/>
    <mergeCell ref="D202:G204"/>
    <mergeCell ref="T202:W203"/>
    <mergeCell ref="P201:S201"/>
    <mergeCell ref="T201:W201"/>
    <mergeCell ref="AO201:AR201"/>
    <mergeCell ref="AS201:AV201"/>
    <mergeCell ref="AW201:AZ201"/>
    <mergeCell ref="BA201:BD201"/>
    <mergeCell ref="AM200:AN201"/>
    <mergeCell ref="AO200:AR200"/>
    <mergeCell ref="AS200:AV200"/>
    <mergeCell ref="AW200:AZ200"/>
    <mergeCell ref="BA200:BD200"/>
    <mergeCell ref="BE200:BH200"/>
    <mergeCell ref="BE201:BH201"/>
    <mergeCell ref="Y200:Z200"/>
    <mergeCell ref="AA200:AC200"/>
    <mergeCell ref="AD200:AF200"/>
    <mergeCell ref="K202:K204"/>
    <mergeCell ref="O202:O204"/>
    <mergeCell ref="S202:S204"/>
    <mergeCell ref="B200:C201"/>
    <mergeCell ref="D200:G200"/>
    <mergeCell ref="H200:K200"/>
    <mergeCell ref="L200:O200"/>
    <mergeCell ref="P200:S200"/>
    <mergeCell ref="T200:W200"/>
    <mergeCell ref="D201:G201"/>
    <mergeCell ref="H201:K201"/>
    <mergeCell ref="L201:O201"/>
    <mergeCell ref="AR193:AR195"/>
    <mergeCell ref="AV193:AV195"/>
    <mergeCell ref="AZ193:AZ195"/>
    <mergeCell ref="BA193:BD195"/>
    <mergeCell ref="BE193:BH194"/>
    <mergeCell ref="G196:G198"/>
    <mergeCell ref="K196:K198"/>
    <mergeCell ref="O196:O198"/>
    <mergeCell ref="S196:S198"/>
    <mergeCell ref="T196:W198"/>
    <mergeCell ref="G193:G195"/>
    <mergeCell ref="K193:K195"/>
    <mergeCell ref="O193:O195"/>
    <mergeCell ref="P193:S195"/>
    <mergeCell ref="X193:AA194"/>
    <mergeCell ref="G190:G192"/>
    <mergeCell ref="K190:K192"/>
    <mergeCell ref="L190:O192"/>
    <mergeCell ref="X190:AA191"/>
    <mergeCell ref="AR190:AR192"/>
    <mergeCell ref="BE184:BH185"/>
    <mergeCell ref="G187:G189"/>
    <mergeCell ref="H187:K189"/>
    <mergeCell ref="X187:AA188"/>
    <mergeCell ref="AR187:AR189"/>
    <mergeCell ref="AS187:AV189"/>
    <mergeCell ref="BE183:BH183"/>
    <mergeCell ref="D184:G186"/>
    <mergeCell ref="X184:AA185"/>
    <mergeCell ref="AO184:AR186"/>
    <mergeCell ref="BE182:BH182"/>
    <mergeCell ref="D183:G183"/>
    <mergeCell ref="H183:K183"/>
    <mergeCell ref="L183:O183"/>
    <mergeCell ref="P183:S183"/>
    <mergeCell ref="T183:W183"/>
    <mergeCell ref="X183:AA183"/>
    <mergeCell ref="AO183:AR183"/>
    <mergeCell ref="AS183:AV183"/>
    <mergeCell ref="AW183:AZ183"/>
    <mergeCell ref="X182:AA182"/>
    <mergeCell ref="AM182:AN183"/>
    <mergeCell ref="AO182:AR182"/>
    <mergeCell ref="AS182:AV182"/>
    <mergeCell ref="AW182:AZ182"/>
    <mergeCell ref="BA182:BD182"/>
    <mergeCell ref="BA183:BD183"/>
    <mergeCell ref="B182:C183"/>
    <mergeCell ref="D182:G182"/>
    <mergeCell ref="H182:K182"/>
    <mergeCell ref="L182:O182"/>
    <mergeCell ref="P182:S182"/>
    <mergeCell ref="T182:W182"/>
    <mergeCell ref="D174:G175"/>
    <mergeCell ref="D176:G177"/>
    <mergeCell ref="H177:J178"/>
    <mergeCell ref="D178:G179"/>
    <mergeCell ref="AO165:BH166"/>
    <mergeCell ref="D166:G167"/>
    <mergeCell ref="D168:G169"/>
    <mergeCell ref="D170:G171"/>
    <mergeCell ref="D172:G173"/>
    <mergeCell ref="AA172:AF172"/>
    <mergeCell ref="AA173:AF173"/>
    <mergeCell ref="AG172:AL172"/>
    <mergeCell ref="AG173:AL173"/>
    <mergeCell ref="D158:G159"/>
    <mergeCell ref="T158:AM161"/>
    <mergeCell ref="AN159:BC160"/>
    <mergeCell ref="D160:G161"/>
    <mergeCell ref="D162:G163"/>
    <mergeCell ref="D164:G165"/>
    <mergeCell ref="G152:G154"/>
    <mergeCell ref="K152:K154"/>
    <mergeCell ref="O152:O154"/>
    <mergeCell ref="P152:S154"/>
    <mergeCell ref="T152:W153"/>
    <mergeCell ref="T156:W156"/>
    <mergeCell ref="G146:G148"/>
    <mergeCell ref="H146:K148"/>
    <mergeCell ref="T146:W147"/>
    <mergeCell ref="G149:G151"/>
    <mergeCell ref="K149:K151"/>
    <mergeCell ref="L149:O151"/>
    <mergeCell ref="T149:W150"/>
    <mergeCell ref="D143:G145"/>
    <mergeCell ref="T143:W144"/>
    <mergeCell ref="K143:K145"/>
    <mergeCell ref="O143:O145"/>
    <mergeCell ref="S143:S145"/>
    <mergeCell ref="B141:C142"/>
    <mergeCell ref="D141:G141"/>
    <mergeCell ref="H141:K141"/>
    <mergeCell ref="L141:O141"/>
    <mergeCell ref="P141:S141"/>
    <mergeCell ref="T141:W141"/>
    <mergeCell ref="D142:G142"/>
    <mergeCell ref="H142:K142"/>
    <mergeCell ref="L142:O142"/>
    <mergeCell ref="P142:S142"/>
    <mergeCell ref="AR137:AR139"/>
    <mergeCell ref="AV137:AV139"/>
    <mergeCell ref="BE134:BH135"/>
    <mergeCell ref="G137:G139"/>
    <mergeCell ref="K137:K139"/>
    <mergeCell ref="O137:O139"/>
    <mergeCell ref="P137:S139"/>
    <mergeCell ref="T137:W138"/>
    <mergeCell ref="G134:G136"/>
    <mergeCell ref="K134:K136"/>
    <mergeCell ref="L134:O136"/>
    <mergeCell ref="T134:W135"/>
    <mergeCell ref="AR131:AR133"/>
    <mergeCell ref="AS131:AV133"/>
    <mergeCell ref="BE131:BH132"/>
    <mergeCell ref="AZ131:AZ133"/>
    <mergeCell ref="BD131:BD133"/>
    <mergeCell ref="AO128:AR130"/>
    <mergeCell ref="BE128:BH129"/>
    <mergeCell ref="G131:G133"/>
    <mergeCell ref="H131:K133"/>
    <mergeCell ref="T131:W132"/>
    <mergeCell ref="D128:G130"/>
    <mergeCell ref="T128:W129"/>
    <mergeCell ref="K128:K130"/>
    <mergeCell ref="O128:O130"/>
    <mergeCell ref="S128:S130"/>
    <mergeCell ref="P127:S127"/>
    <mergeCell ref="T127:W127"/>
    <mergeCell ref="AO127:AR127"/>
    <mergeCell ref="AM126:AN127"/>
    <mergeCell ref="AO126:AR126"/>
    <mergeCell ref="AS126:AV126"/>
    <mergeCell ref="AW126:AZ126"/>
    <mergeCell ref="BA126:BD126"/>
    <mergeCell ref="BE126:BH126"/>
    <mergeCell ref="AS127:AV127"/>
    <mergeCell ref="AW127:AZ127"/>
    <mergeCell ref="BA127:BD127"/>
    <mergeCell ref="BE127:BH127"/>
    <mergeCell ref="AV119:AV121"/>
    <mergeCell ref="AZ119:AZ121"/>
    <mergeCell ref="BA119:BD121"/>
    <mergeCell ref="BE119:BH120"/>
    <mergeCell ref="B126:C127"/>
    <mergeCell ref="D126:G126"/>
    <mergeCell ref="H126:K126"/>
    <mergeCell ref="L126:O126"/>
    <mergeCell ref="P126:S126"/>
    <mergeCell ref="T126:W126"/>
    <mergeCell ref="AV116:AV118"/>
    <mergeCell ref="AW116:AZ118"/>
    <mergeCell ref="BE116:BH117"/>
    <mergeCell ref="G119:G121"/>
    <mergeCell ref="K119:K121"/>
    <mergeCell ref="O119:O121"/>
    <mergeCell ref="P119:S121"/>
    <mergeCell ref="AR119:AR121"/>
    <mergeCell ref="BD116:BD118"/>
    <mergeCell ref="W116:W118"/>
    <mergeCell ref="X116:AA117"/>
    <mergeCell ref="W119:W121"/>
    <mergeCell ref="X119:AA120"/>
    <mergeCell ref="G122:G124"/>
    <mergeCell ref="K122:K124"/>
    <mergeCell ref="O122:O124"/>
    <mergeCell ref="S122:S124"/>
    <mergeCell ref="T122:W124"/>
    <mergeCell ref="X122:AA123"/>
    <mergeCell ref="G116:G118"/>
    <mergeCell ref="K116:K118"/>
    <mergeCell ref="L116:O118"/>
    <mergeCell ref="AR116:AR118"/>
    <mergeCell ref="D127:G127"/>
    <mergeCell ref="H127:K127"/>
    <mergeCell ref="L127:O127"/>
    <mergeCell ref="G113:G115"/>
    <mergeCell ref="H113:K115"/>
    <mergeCell ref="AR113:AR115"/>
    <mergeCell ref="AS109:AV109"/>
    <mergeCell ref="AW109:AZ109"/>
    <mergeCell ref="BA109:BD109"/>
    <mergeCell ref="BE109:BH109"/>
    <mergeCell ref="D110:G112"/>
    <mergeCell ref="AO110:AR112"/>
    <mergeCell ref="D109:G109"/>
    <mergeCell ref="H109:K109"/>
    <mergeCell ref="L109:O109"/>
    <mergeCell ref="P109:S109"/>
    <mergeCell ref="T109:W109"/>
    <mergeCell ref="AO109:AR109"/>
    <mergeCell ref="AM108:AN109"/>
    <mergeCell ref="AO108:AR108"/>
    <mergeCell ref="K110:K112"/>
    <mergeCell ref="O110:O112"/>
    <mergeCell ref="S110:S112"/>
    <mergeCell ref="X109:AA109"/>
    <mergeCell ref="W110:W112"/>
    <mergeCell ref="X110:AA111"/>
    <mergeCell ref="BD113:BD115"/>
    <mergeCell ref="AS108:AV108"/>
    <mergeCell ref="H108:K108"/>
    <mergeCell ref="L108:O108"/>
    <mergeCell ref="P108:S108"/>
    <mergeCell ref="T108:W108"/>
    <mergeCell ref="D99:G100"/>
    <mergeCell ref="D101:G102"/>
    <mergeCell ref="D103:G104"/>
    <mergeCell ref="D105:G106"/>
    <mergeCell ref="B108:C109"/>
    <mergeCell ref="D108:G108"/>
    <mergeCell ref="D87:G88"/>
    <mergeCell ref="T87:AM90"/>
    <mergeCell ref="AN88:BC89"/>
    <mergeCell ref="D89:G90"/>
    <mergeCell ref="D91:G92"/>
    <mergeCell ref="D93:G94"/>
    <mergeCell ref="AO94:BH95"/>
    <mergeCell ref="D95:G96"/>
    <mergeCell ref="AO96:BH97"/>
    <mergeCell ref="D97:G98"/>
    <mergeCell ref="AR81:AR83"/>
    <mergeCell ref="AV81:AV83"/>
    <mergeCell ref="AZ81:AZ83"/>
    <mergeCell ref="BA81:BD83"/>
    <mergeCell ref="BE81:BH82"/>
    <mergeCell ref="G81:G83"/>
    <mergeCell ref="K81:K83"/>
    <mergeCell ref="O81:O83"/>
    <mergeCell ref="P81:S83"/>
    <mergeCell ref="T81:W82"/>
    <mergeCell ref="W99:AC99"/>
    <mergeCell ref="W100:AC100"/>
    <mergeCell ref="AD99:AJ99"/>
    <mergeCell ref="AD100:AJ100"/>
    <mergeCell ref="BE60:BH61"/>
    <mergeCell ref="G63:G65"/>
    <mergeCell ref="K63:K65"/>
    <mergeCell ref="L63:O65"/>
    <mergeCell ref="T63:W64"/>
    <mergeCell ref="AR63:AR65"/>
    <mergeCell ref="G60:G62"/>
    <mergeCell ref="H60:K62"/>
    <mergeCell ref="T60:W61"/>
    <mergeCell ref="AR60:AR62"/>
    <mergeCell ref="G78:G80"/>
    <mergeCell ref="K78:K80"/>
    <mergeCell ref="L78:O80"/>
    <mergeCell ref="T78:W79"/>
    <mergeCell ref="AR75:AR77"/>
    <mergeCell ref="AS75:AV77"/>
    <mergeCell ref="BE75:BH76"/>
    <mergeCell ref="AZ75:AZ77"/>
    <mergeCell ref="BD75:BD77"/>
    <mergeCell ref="AO72:AR74"/>
    <mergeCell ref="BE72:BH73"/>
    <mergeCell ref="G75:G77"/>
    <mergeCell ref="H75:K77"/>
    <mergeCell ref="T75:W76"/>
    <mergeCell ref="D72:G74"/>
    <mergeCell ref="T72:W73"/>
    <mergeCell ref="K72:K74"/>
    <mergeCell ref="O72:O74"/>
    <mergeCell ref="AV72:AV74"/>
    <mergeCell ref="AZ72:AZ74"/>
    <mergeCell ref="BD72:BD74"/>
    <mergeCell ref="O75:O77"/>
    <mergeCell ref="B55:C56"/>
    <mergeCell ref="D55:G55"/>
    <mergeCell ref="H55:K55"/>
    <mergeCell ref="L55:O55"/>
    <mergeCell ref="P55:S55"/>
    <mergeCell ref="T55:W55"/>
    <mergeCell ref="D56:G56"/>
    <mergeCell ref="H56:K56"/>
    <mergeCell ref="L56:O56"/>
    <mergeCell ref="P56:S56"/>
    <mergeCell ref="B70:C71"/>
    <mergeCell ref="D70:G70"/>
    <mergeCell ref="H70:K70"/>
    <mergeCell ref="L70:O70"/>
    <mergeCell ref="P70:S70"/>
    <mergeCell ref="T70:W70"/>
    <mergeCell ref="AV63:AV65"/>
    <mergeCell ref="D71:G71"/>
    <mergeCell ref="H71:K71"/>
    <mergeCell ref="L71:O71"/>
    <mergeCell ref="P71:S71"/>
    <mergeCell ref="T71:W71"/>
    <mergeCell ref="AO71:AR71"/>
    <mergeCell ref="G66:G68"/>
    <mergeCell ref="K66:K68"/>
    <mergeCell ref="O66:O68"/>
    <mergeCell ref="P66:S68"/>
    <mergeCell ref="T66:W67"/>
    <mergeCell ref="AR66:AR68"/>
    <mergeCell ref="AS60:AV62"/>
    <mergeCell ref="D57:G59"/>
    <mergeCell ref="T57:W58"/>
    <mergeCell ref="AO57:AR59"/>
    <mergeCell ref="T56:W56"/>
    <mergeCell ref="AO56:AR56"/>
    <mergeCell ref="AS56:AV56"/>
    <mergeCell ref="AW56:AZ56"/>
    <mergeCell ref="BA56:BD56"/>
    <mergeCell ref="BE56:BH56"/>
    <mergeCell ref="AM55:AN56"/>
    <mergeCell ref="AO55:AR55"/>
    <mergeCell ref="AS55:AV55"/>
    <mergeCell ref="AW55:AZ55"/>
    <mergeCell ref="BA55:BD55"/>
    <mergeCell ref="BE55:BH55"/>
    <mergeCell ref="AB48:AH48"/>
    <mergeCell ref="AB49:AH49"/>
    <mergeCell ref="AN39:BC40"/>
    <mergeCell ref="D40:G41"/>
    <mergeCell ref="D42:G43"/>
    <mergeCell ref="D44:G45"/>
    <mergeCell ref="AL45:AM45"/>
    <mergeCell ref="AO45:BH46"/>
    <mergeCell ref="D46:G47"/>
    <mergeCell ref="AL46:AM46"/>
    <mergeCell ref="AO47:BH48"/>
    <mergeCell ref="AZ29:AZ31"/>
    <mergeCell ref="BA29:BD31"/>
    <mergeCell ref="BE29:BH30"/>
    <mergeCell ref="G32:G34"/>
    <mergeCell ref="K32:K34"/>
    <mergeCell ref="O32:O34"/>
    <mergeCell ref="S32:S34"/>
    <mergeCell ref="T32:W34"/>
    <mergeCell ref="G29:G31"/>
    <mergeCell ref="K29:K31"/>
    <mergeCell ref="O29:O31"/>
    <mergeCell ref="P29:S31"/>
    <mergeCell ref="X29:AA30"/>
    <mergeCell ref="X32:AA33"/>
    <mergeCell ref="T36:W36"/>
    <mergeCell ref="R43:V43"/>
    <mergeCell ref="W43:AA43"/>
    <mergeCell ref="AR23:AR25"/>
    <mergeCell ref="AS23:AV25"/>
    <mergeCell ref="BE19:BH19"/>
    <mergeCell ref="D20:G22"/>
    <mergeCell ref="X20:AA21"/>
    <mergeCell ref="AO20:AR22"/>
    <mergeCell ref="BE18:BH18"/>
    <mergeCell ref="D19:G19"/>
    <mergeCell ref="H19:K19"/>
    <mergeCell ref="L19:O19"/>
    <mergeCell ref="P19:S19"/>
    <mergeCell ref="T19:W19"/>
    <mergeCell ref="X19:AA19"/>
    <mergeCell ref="AO19:AR19"/>
    <mergeCell ref="AS19:AV19"/>
    <mergeCell ref="AW19:AZ19"/>
    <mergeCell ref="X18:AA18"/>
    <mergeCell ref="AM18:AN19"/>
    <mergeCell ref="AO18:AR18"/>
    <mergeCell ref="AS18:AV18"/>
    <mergeCell ref="AW18:AZ18"/>
    <mergeCell ref="AN5:BC6"/>
    <mergeCell ref="D6:G7"/>
    <mergeCell ref="K6:M9"/>
    <mergeCell ref="D8:G9"/>
    <mergeCell ref="R9:V9"/>
    <mergeCell ref="W9:AA9"/>
    <mergeCell ref="B18:C19"/>
    <mergeCell ref="D18:G18"/>
    <mergeCell ref="H18:K18"/>
    <mergeCell ref="L18:O18"/>
    <mergeCell ref="P18:S18"/>
    <mergeCell ref="T18:W18"/>
    <mergeCell ref="R13:W13"/>
    <mergeCell ref="AO13:BH14"/>
    <mergeCell ref="D14:G15"/>
    <mergeCell ref="K14:M15"/>
    <mergeCell ref="D10:G11"/>
    <mergeCell ref="R10:V10"/>
    <mergeCell ref="W10:AA10"/>
    <mergeCell ref="AO11:BH12"/>
    <mergeCell ref="D12:G13"/>
    <mergeCell ref="Z12:AH12"/>
    <mergeCell ref="R11:Y11"/>
    <mergeCell ref="R12:Y12"/>
    <mergeCell ref="R14:Y14"/>
    <mergeCell ref="R15:Y15"/>
    <mergeCell ref="Z11:AH11"/>
    <mergeCell ref="Z14:AH14"/>
    <mergeCell ref="Z15:AH15"/>
    <mergeCell ref="D4:G5"/>
    <mergeCell ref="T4:AM7"/>
    <mergeCell ref="H5:J6"/>
    <mergeCell ref="G26:G28"/>
    <mergeCell ref="K26:K28"/>
    <mergeCell ref="L26:O28"/>
    <mergeCell ref="X26:AA27"/>
    <mergeCell ref="D38:G39"/>
    <mergeCell ref="T38:AM41"/>
    <mergeCell ref="D48:G49"/>
    <mergeCell ref="U48:AA48"/>
    <mergeCell ref="AL48:AM48"/>
    <mergeCell ref="U49:AA49"/>
    <mergeCell ref="AL49:AM49"/>
    <mergeCell ref="D50:G51"/>
    <mergeCell ref="G23:G25"/>
    <mergeCell ref="H23:K25"/>
    <mergeCell ref="X23:AA24"/>
    <mergeCell ref="D52:G53"/>
    <mergeCell ref="U45:AA45"/>
    <mergeCell ref="U46:AA46"/>
    <mergeCell ref="AB45:AH45"/>
    <mergeCell ref="AB46:AH46"/>
  </mergeCells>
  <phoneticPr fontId="1"/>
  <printOptions horizontalCentered="1" verticalCentered="1"/>
  <pageMargins left="0" right="0" top="0" bottom="0" header="0.51181102362204722" footer="0.51181102362204722"/>
  <pageSetup paperSize="9" scale="70" fitToHeight="0" orientation="portrait" verticalDpi="300" r:id="rId1"/>
  <headerFooter alignWithMargins="0"/>
  <rowBreaks count="2" manualBreakCount="2">
    <brk id="84" max="68" man="1"/>
    <brk id="18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</vt:lpstr>
      <vt:lpstr>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y-imai</cp:lastModifiedBy>
  <cp:lastPrinted>2018-09-05T12:55:51Z</cp:lastPrinted>
  <dcterms:created xsi:type="dcterms:W3CDTF">2014-07-09T14:43:49Z</dcterms:created>
  <dcterms:modified xsi:type="dcterms:W3CDTF">2018-09-05T13:05:09Z</dcterms:modified>
</cp:coreProperties>
</file>